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global-my.sharepoint.com/personal/kelly_piovezan_avon_com/Documents/BACK UP/Planning 2Q 2023/MÃES/VENDAS/WARROOM/"/>
    </mc:Choice>
  </mc:AlternateContent>
  <xr:revisionPtr revIDLastSave="312" documentId="8_{4D471D85-BBB0-4666-A901-6F7D41DC3E4C}" xr6:coauthVersionLast="47" xr6:coauthVersionMax="47" xr10:uidLastSave="{D90F1051-E3D5-4088-A600-F90B276011DA}"/>
  <bookViews>
    <workbookView xWindow="-120" yWindow="-120" windowWidth="20730" windowHeight="11310" xr2:uid="{9C3286CC-E3A2-4E27-92DA-66EA6CF1981D}"/>
  </bookViews>
  <sheets>
    <sheet name="FAROL" sheetId="4" r:id="rId1"/>
    <sheet name="BACKUP" sheetId="2" state="hidden" r:id="rId2"/>
    <sheet name="Reunião" sheetId="3" state="hidden" r:id="rId3"/>
  </sheets>
  <externalReferences>
    <externalReference r:id="rId4"/>
    <externalReference r:id="rId5"/>
    <externalReference r:id="rId6"/>
  </externalReferences>
  <definedNames>
    <definedName name="_xlnm._FilterDatabase" localSheetId="1" hidden="1">BACKUP!$A$5:$V$9</definedName>
    <definedName name="_xlnm._FilterDatabase" localSheetId="0" hidden="1">FAROL!$A$5:$V$9</definedName>
    <definedName name="_xlnm._FilterDatabase" localSheetId="2" hidden="1">Reunião!$A$5:$U$142</definedName>
    <definedName name="Check">INDEX('[1]Variação Demanda'!$X$15:$X$17,MATCH('[1]Variação Demanda'!$AA$15,'[1]Variação Demanda'!$W$15:$W$17,0))</definedName>
    <definedName name="Color">INDEX('[1]Variação Demanda'!$X$15:$X$17,MATCH('[1]Variação Demanda'!$AA$17,'[1]Variação Demanda'!$W$15:$W$17,0))</definedName>
    <definedName name="COLOR_2">INDEX('[1]Variação Demanda'!$X$15:$X$17,MATCH('[1]Variação Demanda'!$AA$18,'[1]Variação Demanda'!$W$15:$W$17,0))</definedName>
    <definedName name="COLOR_II">"Imagem 25"</definedName>
    <definedName name="Fragrance">INDEX('[1]Variação Demanda'!$X$15:$X$17,MATCH('[1]Variação Demanda'!$AA$16,'[1]Variação Demanda'!$W$15:$W$17,0))</definedName>
    <definedName name="OV">INDEX('[1]Variação Demanda'!$X$15:$X$17,MATCH('[1]Variação Demanda'!$AA$21,'[1]Variação Demanda'!$W$15:$W$17,0))</definedName>
    <definedName name="Personal">INDEX('[1]Variação Demanda'!$X$15:$X$17,MATCH('[1]Variação Demanda'!$AA$19,'[1]Variação Demanda'!$W$15:$W$17,0))</definedName>
    <definedName name="Skin">INDEX('[1]Variação Demanda'!$X$15:$X$17,MATCH('[1]Variação Demanda'!$AA$20,'[1]Variação Demanda'!$W$15:$W$17,0))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4" l="1"/>
  <c r="L28" i="4" s="1"/>
  <c r="L26" i="4"/>
  <c r="M26" i="4"/>
  <c r="A27" i="4"/>
  <c r="L27" i="4"/>
  <c r="M27" i="4"/>
  <c r="A28" i="4"/>
  <c r="M28" i="4"/>
  <c r="A29" i="4"/>
  <c r="L29" i="4"/>
  <c r="M29" i="4"/>
  <c r="A30" i="4"/>
  <c r="L30" i="4"/>
  <c r="M30" i="4"/>
  <c r="A31" i="4"/>
  <c r="L31" i="4"/>
  <c r="M31" i="4"/>
  <c r="A32" i="4"/>
  <c r="L32" i="4"/>
  <c r="M32" i="4"/>
  <c r="A33" i="4"/>
  <c r="L33" i="4"/>
  <c r="M33" i="4"/>
  <c r="A34" i="4"/>
  <c r="L36" i="4" s="1"/>
  <c r="L34" i="4"/>
  <c r="M34" i="4"/>
  <c r="A35" i="4"/>
  <c r="L37" i="4" s="1"/>
  <c r="L35" i="4"/>
  <c r="M35" i="4"/>
  <c r="A36" i="4"/>
  <c r="L38" i="4" s="1"/>
  <c r="M36" i="4"/>
  <c r="A37" i="4"/>
  <c r="M37" i="4"/>
  <c r="A38" i="4"/>
  <c r="M38" i="4"/>
  <c r="A39" i="4"/>
  <c r="L39" i="4"/>
  <c r="M39" i="4"/>
  <c r="A40" i="4"/>
  <c r="L40" i="4"/>
  <c r="M40" i="4"/>
  <c r="A41" i="4"/>
  <c r="L41" i="4"/>
  <c r="M41" i="4"/>
  <c r="A42" i="4"/>
  <c r="L44" i="4" s="1"/>
  <c r="L42" i="4"/>
  <c r="M42" i="4"/>
  <c r="A43" i="4"/>
  <c r="L45" i="4" s="1"/>
  <c r="L43" i="4"/>
  <c r="M43" i="4"/>
  <c r="A44" i="4"/>
  <c r="L46" i="4" s="1"/>
  <c r="M44" i="4"/>
  <c r="A45" i="4"/>
  <c r="M45" i="4"/>
  <c r="A46" i="4"/>
  <c r="M46" i="4"/>
  <c r="A47" i="4"/>
  <c r="L47" i="4"/>
  <c r="M47" i="4"/>
  <c r="A48" i="4"/>
  <c r="L48" i="4"/>
  <c r="M48" i="4"/>
  <c r="A49" i="4"/>
  <c r="L49" i="4"/>
  <c r="M49" i="4"/>
  <c r="A50" i="4"/>
  <c r="L52" i="4" s="1"/>
  <c r="L50" i="4"/>
  <c r="M50" i="4"/>
  <c r="A51" i="4"/>
  <c r="L53" i="4" s="1"/>
  <c r="L51" i="4"/>
  <c r="M51" i="4"/>
  <c r="A52" i="4"/>
  <c r="L54" i="4" s="1"/>
  <c r="M52" i="4"/>
  <c r="A53" i="4"/>
  <c r="M53" i="4"/>
  <c r="A54" i="4"/>
  <c r="M54" i="4"/>
  <c r="A55" i="4"/>
  <c r="L55" i="4"/>
  <c r="M55" i="4"/>
  <c r="A56" i="4"/>
  <c r="L56" i="4"/>
  <c r="M56" i="4"/>
  <c r="A57" i="4"/>
  <c r="L57" i="4"/>
  <c r="M57" i="4"/>
  <c r="A58" i="4"/>
  <c r="L58" i="4"/>
  <c r="M58" i="4"/>
  <c r="A59" i="4"/>
  <c r="L61" i="4" s="1"/>
  <c r="L59" i="4"/>
  <c r="M59" i="4"/>
  <c r="A60" i="4"/>
  <c r="L62" i="4" s="1"/>
  <c r="L60" i="4"/>
  <c r="M60" i="4"/>
  <c r="A61" i="4"/>
  <c r="M61" i="4"/>
  <c r="A62" i="4"/>
  <c r="M62" i="4"/>
  <c r="A63" i="4"/>
  <c r="L63" i="4"/>
  <c r="M63" i="4"/>
  <c r="A64" i="4"/>
  <c r="L64" i="4"/>
  <c r="M64" i="4"/>
  <c r="A65" i="4"/>
  <c r="L65" i="4"/>
  <c r="M65" i="4"/>
  <c r="A66" i="4"/>
  <c r="L66" i="4"/>
  <c r="M66" i="4"/>
  <c r="A67" i="4"/>
  <c r="L69" i="4" s="1"/>
  <c r="L67" i="4"/>
  <c r="M67" i="4"/>
  <c r="A68" i="4"/>
  <c r="L70" i="4" s="1"/>
  <c r="L68" i="4"/>
  <c r="M68" i="4"/>
  <c r="A69" i="4"/>
  <c r="M69" i="4"/>
  <c r="A70" i="4"/>
  <c r="M70" i="4"/>
  <c r="A71" i="4"/>
  <c r="L71" i="4"/>
  <c r="M71" i="4"/>
  <c r="A72" i="4"/>
  <c r="L72" i="4"/>
  <c r="M72" i="4"/>
  <c r="A73" i="4"/>
  <c r="L73" i="4"/>
  <c r="M73" i="4"/>
  <c r="A74" i="4"/>
  <c r="L76" i="4" s="1"/>
  <c r="L74" i="4"/>
  <c r="M74" i="4"/>
  <c r="A75" i="4"/>
  <c r="L77" i="4" s="1"/>
  <c r="L75" i="4"/>
  <c r="M75" i="4"/>
  <c r="A76" i="4"/>
  <c r="L78" i="4" s="1"/>
  <c r="M76" i="4"/>
  <c r="A77" i="4"/>
  <c r="M77" i="4"/>
  <c r="A78" i="4"/>
  <c r="M78" i="4"/>
  <c r="A79" i="4"/>
  <c r="L79" i="4"/>
  <c r="M79" i="4"/>
  <c r="A80" i="4"/>
  <c r="L80" i="4"/>
  <c r="M80" i="4"/>
  <c r="A81" i="4"/>
  <c r="L81" i="4"/>
  <c r="M81" i="4"/>
  <c r="A82" i="4"/>
  <c r="L84" i="4" s="1"/>
  <c r="L82" i="4"/>
  <c r="M82" i="4"/>
  <c r="A83" i="4"/>
  <c r="L85" i="4" s="1"/>
  <c r="L83" i="4"/>
  <c r="M83" i="4"/>
  <c r="A84" i="4"/>
  <c r="L86" i="4" s="1"/>
  <c r="M84" i="4"/>
  <c r="A85" i="4"/>
  <c r="M85" i="4"/>
  <c r="A86" i="4"/>
  <c r="M86" i="4"/>
  <c r="A87" i="4"/>
  <c r="L87" i="4"/>
  <c r="M87" i="4"/>
  <c r="A88" i="4"/>
  <c r="L88" i="4"/>
  <c r="M88" i="4"/>
  <c r="A89" i="4"/>
  <c r="L89" i="4"/>
  <c r="M89" i="4"/>
  <c r="A90" i="4"/>
  <c r="L92" i="4" s="1"/>
  <c r="L90" i="4"/>
  <c r="M90" i="4"/>
  <c r="A91" i="4"/>
  <c r="L93" i="4" s="1"/>
  <c r="L91" i="4"/>
  <c r="M91" i="4"/>
  <c r="A92" i="4"/>
  <c r="L94" i="4" s="1"/>
  <c r="M92" i="4"/>
  <c r="A93" i="4"/>
  <c r="L95" i="4" s="1"/>
  <c r="M93" i="4"/>
  <c r="A94" i="4"/>
  <c r="M94" i="4"/>
  <c r="A95" i="4"/>
  <c r="M95" i="4"/>
  <c r="A96" i="4"/>
  <c r="L96" i="4"/>
  <c r="M96" i="4"/>
  <c r="A97" i="4"/>
  <c r="L97" i="4"/>
  <c r="M97" i="4"/>
  <c r="A98" i="4"/>
  <c r="L100" i="4" s="1"/>
  <c r="L98" i="4"/>
  <c r="M98" i="4"/>
  <c r="A99" i="4"/>
  <c r="L101" i="4" s="1"/>
  <c r="L99" i="4"/>
  <c r="M99" i="4"/>
  <c r="A100" i="4"/>
  <c r="L102" i="4" s="1"/>
  <c r="M100" i="4"/>
  <c r="A101" i="4"/>
  <c r="L103" i="4" s="1"/>
  <c r="M101" i="4"/>
  <c r="A102" i="4"/>
  <c r="M102" i="4"/>
  <c r="A103" i="4"/>
  <c r="M103" i="4"/>
  <c r="A104" i="4"/>
  <c r="L104" i="4"/>
  <c r="M104" i="4"/>
  <c r="A105" i="4"/>
  <c r="L105" i="4"/>
  <c r="M105" i="4"/>
  <c r="A106" i="4"/>
  <c r="L108" i="4" s="1"/>
  <c r="L106" i="4"/>
  <c r="M106" i="4"/>
  <c r="A107" i="4"/>
  <c r="L109" i="4" s="1"/>
  <c r="L107" i="4"/>
  <c r="M107" i="4"/>
  <c r="A108" i="4"/>
  <c r="L110" i="4" s="1"/>
  <c r="M108" i="4"/>
  <c r="A109" i="4"/>
  <c r="L111" i="4" s="1"/>
  <c r="M109" i="4"/>
  <c r="A110" i="4"/>
  <c r="L112" i="4" s="1"/>
  <c r="M110" i="4"/>
  <c r="A111" i="4"/>
  <c r="M111" i="4"/>
  <c r="A112" i="4"/>
  <c r="M112" i="4"/>
  <c r="A113" i="4"/>
  <c r="L113" i="4"/>
  <c r="M113" i="4"/>
  <c r="A114" i="4"/>
  <c r="L116" i="4" s="1"/>
  <c r="L114" i="4"/>
  <c r="M114" i="4"/>
  <c r="A115" i="4"/>
  <c r="L117" i="4" s="1"/>
  <c r="L115" i="4"/>
  <c r="M115" i="4"/>
  <c r="A116" i="4"/>
  <c r="L118" i="4" s="1"/>
  <c r="M116" i="4"/>
  <c r="A117" i="4"/>
  <c r="L119" i="4" s="1"/>
  <c r="M117" i="4"/>
  <c r="A118" i="4"/>
  <c r="L120" i="4" s="1"/>
  <c r="M118" i="4"/>
  <c r="A119" i="4"/>
  <c r="M119" i="4"/>
  <c r="A120" i="4"/>
  <c r="M120" i="4"/>
  <c r="A121" i="4"/>
  <c r="L121" i="4"/>
  <c r="M121" i="4"/>
  <c r="A122" i="4"/>
  <c r="L124" i="4" s="1"/>
  <c r="L122" i="4"/>
  <c r="M122" i="4"/>
  <c r="A123" i="4"/>
  <c r="L125" i="4" s="1"/>
  <c r="L123" i="4"/>
  <c r="M123" i="4"/>
  <c r="A124" i="4"/>
  <c r="L126" i="4" s="1"/>
  <c r="M124" i="4"/>
  <c r="A125" i="4"/>
  <c r="L127" i="4" s="1"/>
  <c r="M125" i="4"/>
  <c r="A126" i="4"/>
  <c r="L128" i="4" s="1"/>
  <c r="M126" i="4"/>
  <c r="A127" i="4"/>
  <c r="M127" i="4"/>
  <c r="A128" i="4"/>
  <c r="M128" i="4"/>
  <c r="A129" i="4"/>
  <c r="L129" i="4"/>
  <c r="M129" i="4"/>
  <c r="A130" i="4"/>
  <c r="L132" i="4" s="1"/>
  <c r="L130" i="4"/>
  <c r="M130" i="4"/>
  <c r="A131" i="4"/>
  <c r="L133" i="4" s="1"/>
  <c r="L131" i="4"/>
  <c r="M131" i="4"/>
  <c r="A132" i="4"/>
  <c r="L134" i="4" s="1"/>
  <c r="M132" i="4"/>
  <c r="A133" i="4"/>
  <c r="L135" i="4" s="1"/>
  <c r="M133" i="4"/>
  <c r="A134" i="4"/>
  <c r="L136" i="4" s="1"/>
  <c r="M134" i="4"/>
  <c r="A135" i="4"/>
  <c r="M135" i="4"/>
  <c r="A136" i="4"/>
  <c r="M136" i="4"/>
  <c r="A137" i="4"/>
  <c r="L137" i="4"/>
  <c r="M137" i="4"/>
  <c r="A138" i="4"/>
  <c r="L140" i="4" s="1"/>
  <c r="L138" i="4"/>
  <c r="M138" i="4"/>
  <c r="A139" i="4"/>
  <c r="L141" i="4" s="1"/>
  <c r="L139" i="4"/>
  <c r="M139" i="4"/>
  <c r="A140" i="4"/>
  <c r="L142" i="4" s="1"/>
  <c r="M140" i="4"/>
  <c r="A141" i="4"/>
  <c r="L143" i="4" s="1"/>
  <c r="M141" i="4"/>
  <c r="A142" i="4"/>
  <c r="L144" i="4" s="1"/>
  <c r="M142" i="4"/>
  <c r="A143" i="4"/>
  <c r="M143" i="4"/>
  <c r="L145" i="4"/>
  <c r="M145" i="4"/>
  <c r="A25" i="4"/>
  <c r="A24" i="4"/>
  <c r="A23" i="4"/>
  <c r="M25" i="4" s="1"/>
  <c r="M22" i="4"/>
  <c r="L22" i="4"/>
  <c r="A22" i="4"/>
  <c r="L24" i="4" s="1"/>
  <c r="A21" i="4"/>
  <c r="M23" i="4" s="1"/>
  <c r="A19" i="4"/>
  <c r="L19" i="4" s="1"/>
  <c r="A18" i="4"/>
  <c r="M18" i="4" s="1"/>
  <c r="A15" i="4"/>
  <c r="M17" i="4" s="1"/>
  <c r="A14" i="4"/>
  <c r="L16" i="4" s="1"/>
  <c r="A13" i="4"/>
  <c r="L13" i="4" s="1"/>
  <c r="A12" i="4"/>
  <c r="M12" i="4" s="1"/>
  <c r="A11" i="4"/>
  <c r="M11" i="4" s="1"/>
  <c r="A10" i="4"/>
  <c r="M10" i="4" s="1"/>
  <c r="A9" i="4"/>
  <c r="L9" i="4" s="1"/>
  <c r="A8" i="4"/>
  <c r="M8" i="4" s="1"/>
  <c r="A7" i="4"/>
  <c r="L7" i="4" s="1"/>
  <c r="A6" i="4"/>
  <c r="M6" i="4" s="1"/>
  <c r="A25" i="2"/>
  <c r="A24" i="2"/>
  <c r="A23" i="2"/>
  <c r="M25" i="2" s="1"/>
  <c r="M22" i="2"/>
  <c r="L22" i="2"/>
  <c r="A22" i="2"/>
  <c r="M24" i="2" s="1"/>
  <c r="A21" i="2"/>
  <c r="M21" i="2" s="1"/>
  <c r="A19" i="2"/>
  <c r="L19" i="2" s="1"/>
  <c r="A18" i="2"/>
  <c r="M18" i="2" s="1"/>
  <c r="M144" i="4" l="1"/>
  <c r="M16" i="4"/>
  <c r="L12" i="4"/>
  <c r="L8" i="4"/>
  <c r="L18" i="4"/>
  <c r="L23" i="4"/>
  <c r="M13" i="4"/>
  <c r="L17" i="4"/>
  <c r="M9" i="4"/>
  <c r="M19" i="4"/>
  <c r="M24" i="4"/>
  <c r="L25" i="4"/>
  <c r="L11" i="4"/>
  <c r="L6" i="4"/>
  <c r="M7" i="4"/>
  <c r="L10" i="4"/>
  <c r="L21" i="4"/>
  <c r="M21" i="4"/>
  <c r="L23" i="2"/>
  <c r="M23" i="2"/>
  <c r="L21" i="2"/>
  <c r="L24" i="2"/>
  <c r="L25" i="2"/>
  <c r="M19" i="2"/>
  <c r="L18" i="2"/>
  <c r="A143" i="2"/>
  <c r="M145" i="2" s="1"/>
  <c r="A142" i="2"/>
  <c r="M144" i="2" s="1"/>
  <c r="A141" i="2"/>
  <c r="M143" i="2" s="1"/>
  <c r="A140" i="2"/>
  <c r="M142" i="2" s="1"/>
  <c r="A139" i="2"/>
  <c r="L141" i="2" s="1"/>
  <c r="A138" i="2"/>
  <c r="M140" i="2" s="1"/>
  <c r="A137" i="2"/>
  <c r="M139" i="2" s="1"/>
  <c r="A136" i="2"/>
  <c r="M138" i="2" s="1"/>
  <c r="A135" i="2"/>
  <c r="L137" i="2" s="1"/>
  <c r="A134" i="2"/>
  <c r="M136" i="2" s="1"/>
  <c r="A133" i="2"/>
  <c r="M135" i="2" s="1"/>
  <c r="A132" i="2"/>
  <c r="L134" i="2" s="1"/>
  <c r="A131" i="2"/>
  <c r="L133" i="2" s="1"/>
  <c r="A130" i="2"/>
  <c r="M132" i="2" s="1"/>
  <c r="A129" i="2"/>
  <c r="M131" i="2" s="1"/>
  <c r="A128" i="2"/>
  <c r="M130" i="2" s="1"/>
  <c r="A127" i="2"/>
  <c r="M129" i="2" s="1"/>
  <c r="A126" i="2"/>
  <c r="M128" i="2" s="1"/>
  <c r="A125" i="2"/>
  <c r="M127" i="2" s="1"/>
  <c r="A124" i="2"/>
  <c r="L126" i="2" s="1"/>
  <c r="A123" i="2"/>
  <c r="L125" i="2" s="1"/>
  <c r="A122" i="2"/>
  <c r="M124" i="2" s="1"/>
  <c r="A121" i="2"/>
  <c r="M123" i="2" s="1"/>
  <c r="A120" i="2"/>
  <c r="M122" i="2" s="1"/>
  <c r="A119" i="2"/>
  <c r="M121" i="2" s="1"/>
  <c r="A118" i="2"/>
  <c r="M120" i="2" s="1"/>
  <c r="A117" i="2"/>
  <c r="M119" i="2" s="1"/>
  <c r="A116" i="2"/>
  <c r="L118" i="2" s="1"/>
  <c r="A115" i="2"/>
  <c r="L117" i="2" s="1"/>
  <c r="A114" i="2"/>
  <c r="M116" i="2" s="1"/>
  <c r="A113" i="2"/>
  <c r="M115" i="2" s="1"/>
  <c r="A112" i="2"/>
  <c r="M114" i="2" s="1"/>
  <c r="A111" i="2"/>
  <c r="L113" i="2" s="1"/>
  <c r="A110" i="2"/>
  <c r="L112" i="2" s="1"/>
  <c r="A109" i="2"/>
  <c r="M111" i="2" s="1"/>
  <c r="A108" i="2"/>
  <c r="L110" i="2" s="1"/>
  <c r="A107" i="2"/>
  <c r="L109" i="2" s="1"/>
  <c r="A106" i="2"/>
  <c r="L108" i="2" s="1"/>
  <c r="A105" i="2"/>
  <c r="M107" i="2" s="1"/>
  <c r="A104" i="2"/>
  <c r="M106" i="2" s="1"/>
  <c r="A103" i="2"/>
  <c r="L105" i="2" s="1"/>
  <c r="A102" i="2"/>
  <c r="M104" i="2" s="1"/>
  <c r="A101" i="2"/>
  <c r="M103" i="2" s="1"/>
  <c r="A100" i="2"/>
  <c r="L102" i="2" s="1"/>
  <c r="A99" i="2"/>
  <c r="L101" i="2" s="1"/>
  <c r="A98" i="2"/>
  <c r="M100" i="2" s="1"/>
  <c r="A97" i="2"/>
  <c r="M99" i="2" s="1"/>
  <c r="A96" i="2"/>
  <c r="M98" i="2" s="1"/>
  <c r="A95" i="2"/>
  <c r="M97" i="2" s="1"/>
  <c r="A94" i="2"/>
  <c r="M96" i="2" s="1"/>
  <c r="A93" i="2"/>
  <c r="M95" i="2" s="1"/>
  <c r="A92" i="2"/>
  <c r="L94" i="2" s="1"/>
  <c r="A91" i="2"/>
  <c r="L93" i="2" s="1"/>
  <c r="A90" i="2"/>
  <c r="M92" i="2" s="1"/>
  <c r="A89" i="2"/>
  <c r="M91" i="2" s="1"/>
  <c r="A88" i="2"/>
  <c r="M90" i="2" s="1"/>
  <c r="A87" i="2"/>
  <c r="M89" i="2" s="1"/>
  <c r="A86" i="2"/>
  <c r="L88" i="2" s="1"/>
  <c r="A85" i="2"/>
  <c r="M87" i="2" s="1"/>
  <c r="A84" i="2"/>
  <c r="L86" i="2" s="1"/>
  <c r="A83" i="2"/>
  <c r="L85" i="2" s="1"/>
  <c r="A82" i="2"/>
  <c r="L84" i="2" s="1"/>
  <c r="A81" i="2"/>
  <c r="M83" i="2" s="1"/>
  <c r="A80" i="2"/>
  <c r="M82" i="2" s="1"/>
  <c r="A79" i="2"/>
  <c r="L81" i="2" s="1"/>
  <c r="A78" i="2"/>
  <c r="L80" i="2" s="1"/>
  <c r="A77" i="2"/>
  <c r="M79" i="2" s="1"/>
  <c r="A76" i="2"/>
  <c r="L78" i="2" s="1"/>
  <c r="A75" i="2"/>
  <c r="L77" i="2" s="1"/>
  <c r="A74" i="2"/>
  <c r="M76" i="2" s="1"/>
  <c r="A73" i="2"/>
  <c r="M75" i="2" s="1"/>
  <c r="A72" i="2"/>
  <c r="M74" i="2" s="1"/>
  <c r="A71" i="2"/>
  <c r="L73" i="2" s="1"/>
  <c r="A70" i="2"/>
  <c r="M72" i="2" s="1"/>
  <c r="A69" i="2"/>
  <c r="M71" i="2" s="1"/>
  <c r="A68" i="2"/>
  <c r="L70" i="2" s="1"/>
  <c r="A67" i="2"/>
  <c r="L69" i="2" s="1"/>
  <c r="M68" i="2"/>
  <c r="M67" i="2"/>
  <c r="A66" i="2"/>
  <c r="A65" i="2"/>
  <c r="A64" i="2"/>
  <c r="M66" i="2" s="1"/>
  <c r="L65" i="2"/>
  <c r="L64" i="2"/>
  <c r="A63" i="2"/>
  <c r="A62" i="2"/>
  <c r="A61" i="2"/>
  <c r="M63" i="2" s="1"/>
  <c r="A60" i="2"/>
  <c r="M62" i="2" s="1"/>
  <c r="A59" i="2"/>
  <c r="L61" i="2" s="1"/>
  <c r="L60" i="2"/>
  <c r="M59" i="2"/>
  <c r="A58" i="2"/>
  <c r="A57" i="2"/>
  <c r="A56" i="2"/>
  <c r="M58" i="2" s="1"/>
  <c r="A55" i="2"/>
  <c r="L57" i="2" s="1"/>
  <c r="A54" i="2"/>
  <c r="L56" i="2" s="1"/>
  <c r="A53" i="2"/>
  <c r="M55" i="2" s="1"/>
  <c r="A52" i="2"/>
  <c r="M54" i="2" s="1"/>
  <c r="A51" i="2"/>
  <c r="M53" i="2" s="1"/>
  <c r="A50" i="2"/>
  <c r="L52" i="2" s="1"/>
  <c r="A49" i="2"/>
  <c r="M51" i="2" s="1"/>
  <c r="A48" i="2"/>
  <c r="M50" i="2" s="1"/>
  <c r="A47" i="2"/>
  <c r="L49" i="2" s="1"/>
  <c r="A46" i="2"/>
  <c r="L48" i="2" s="1"/>
  <c r="A45" i="2"/>
  <c r="L47" i="2" s="1"/>
  <c r="A44" i="2"/>
  <c r="M46" i="2" s="1"/>
  <c r="A43" i="2"/>
  <c r="M45" i="2" s="1"/>
  <c r="A42" i="2"/>
  <c r="M44" i="2" s="1"/>
  <c r="A41" i="2"/>
  <c r="M43" i="2" s="1"/>
  <c r="A40" i="2"/>
  <c r="M42" i="2" s="1"/>
  <c r="A39" i="2"/>
  <c r="L41" i="2" s="1"/>
  <c r="A38" i="2"/>
  <c r="L40" i="2" s="1"/>
  <c r="A37" i="2"/>
  <c r="L39" i="2" s="1"/>
  <c r="A36" i="2"/>
  <c r="M38" i="2" s="1"/>
  <c r="A35" i="2"/>
  <c r="M37" i="2" s="1"/>
  <c r="A34" i="2"/>
  <c r="M36" i="2" s="1"/>
  <c r="A15" i="2"/>
  <c r="L17" i="2" s="1"/>
  <c r="A14" i="2"/>
  <c r="M16" i="2" s="1"/>
  <c r="A13" i="2"/>
  <c r="L13" i="2" s="1"/>
  <c r="A12" i="2"/>
  <c r="L12" i="2" s="1"/>
  <c r="A11" i="2"/>
  <c r="M11" i="2" s="1"/>
  <c r="A10" i="2"/>
  <c r="M10" i="2" s="1"/>
  <c r="A33" i="2"/>
  <c r="L35" i="2" s="1"/>
  <c r="A32" i="2"/>
  <c r="M34" i="2" s="1"/>
  <c r="A31" i="2"/>
  <c r="L33" i="2" s="1"/>
  <c r="A30" i="2"/>
  <c r="M32" i="2" s="1"/>
  <c r="A29" i="2"/>
  <c r="L31" i="2" s="1"/>
  <c r="A28" i="2"/>
  <c r="M30" i="2" s="1"/>
  <c r="A27" i="2"/>
  <c r="M29" i="2" s="1"/>
  <c r="A26" i="2"/>
  <c r="M28" i="2" s="1"/>
  <c r="L27" i="2"/>
  <c r="M26" i="2"/>
  <c r="L142" i="3"/>
  <c r="A142" i="3"/>
  <c r="M142" i="3" s="1"/>
  <c r="A141" i="3"/>
  <c r="M141" i="3" s="1"/>
  <c r="M140" i="3"/>
  <c r="L140" i="3"/>
  <c r="A140" i="3"/>
  <c r="M139" i="3"/>
  <c r="A139" i="3"/>
  <c r="L139" i="3" s="1"/>
  <c r="A138" i="3"/>
  <c r="M138" i="3" s="1"/>
  <c r="M137" i="3"/>
  <c r="A137" i="3"/>
  <c r="L137" i="3" s="1"/>
  <c r="M136" i="3"/>
  <c r="A136" i="3"/>
  <c r="L136" i="3" s="1"/>
  <c r="A135" i="3"/>
  <c r="M135" i="3" s="1"/>
  <c r="A134" i="3"/>
  <c r="M134" i="3" s="1"/>
  <c r="A133" i="3"/>
  <c r="M133" i="3" s="1"/>
  <c r="M132" i="3"/>
  <c r="L132" i="3"/>
  <c r="A132" i="3"/>
  <c r="M131" i="3"/>
  <c r="L131" i="3"/>
  <c r="A131" i="3"/>
  <c r="A130" i="3"/>
  <c r="M130" i="3" s="1"/>
  <c r="M129" i="3"/>
  <c r="A129" i="3"/>
  <c r="L129" i="3" s="1"/>
  <c r="M128" i="3"/>
  <c r="A128" i="3"/>
  <c r="L128" i="3" s="1"/>
  <c r="A127" i="3"/>
  <c r="M127" i="3" s="1"/>
  <c r="A126" i="3"/>
  <c r="M126" i="3" s="1"/>
  <c r="A125" i="3"/>
  <c r="M125" i="3" s="1"/>
  <c r="M124" i="3"/>
  <c r="L124" i="3"/>
  <c r="A124" i="3"/>
  <c r="M123" i="3"/>
  <c r="L123" i="3"/>
  <c r="A123" i="3"/>
  <c r="A122" i="3"/>
  <c r="M122" i="3" s="1"/>
  <c r="M121" i="3"/>
  <c r="A121" i="3"/>
  <c r="L121" i="3" s="1"/>
  <c r="M120" i="3"/>
  <c r="A120" i="3"/>
  <c r="L120" i="3" s="1"/>
  <c r="A119" i="3"/>
  <c r="M119" i="3" s="1"/>
  <c r="A118" i="3"/>
  <c r="M118" i="3" s="1"/>
  <c r="A117" i="3"/>
  <c r="M117" i="3" s="1"/>
  <c r="M116" i="3"/>
  <c r="L116" i="3"/>
  <c r="A116" i="3"/>
  <c r="M115" i="3"/>
  <c r="L115" i="3"/>
  <c r="A115" i="3"/>
  <c r="A114" i="3"/>
  <c r="M114" i="3" s="1"/>
  <c r="M113" i="3"/>
  <c r="A113" i="3"/>
  <c r="L113" i="3" s="1"/>
  <c r="M112" i="3"/>
  <c r="A112" i="3"/>
  <c r="L112" i="3" s="1"/>
  <c r="A111" i="3"/>
  <c r="M111" i="3" s="1"/>
  <c r="A110" i="3"/>
  <c r="M110" i="3" s="1"/>
  <c r="A109" i="3"/>
  <c r="M109" i="3" s="1"/>
  <c r="M108" i="3"/>
  <c r="L108" i="3"/>
  <c r="A108" i="3"/>
  <c r="M107" i="3"/>
  <c r="L107" i="3"/>
  <c r="A107" i="3"/>
  <c r="A106" i="3"/>
  <c r="M106" i="3" s="1"/>
  <c r="M105" i="3"/>
  <c r="A105" i="3"/>
  <c r="L105" i="3" s="1"/>
  <c r="M104" i="3"/>
  <c r="A104" i="3"/>
  <c r="L104" i="3" s="1"/>
  <c r="A103" i="3"/>
  <c r="M103" i="3" s="1"/>
  <c r="A102" i="3"/>
  <c r="M102" i="3" s="1"/>
  <c r="A101" i="3"/>
  <c r="M101" i="3" s="1"/>
  <c r="M100" i="3"/>
  <c r="L100" i="3"/>
  <c r="A100" i="3"/>
  <c r="M99" i="3"/>
  <c r="L99" i="3"/>
  <c r="A99" i="3"/>
  <c r="A98" i="3"/>
  <c r="M98" i="3" s="1"/>
  <c r="M97" i="3"/>
  <c r="A97" i="3"/>
  <c r="L97" i="3" s="1"/>
  <c r="M96" i="3"/>
  <c r="A96" i="3"/>
  <c r="L96" i="3" s="1"/>
  <c r="A95" i="3"/>
  <c r="M95" i="3" s="1"/>
  <c r="A94" i="3"/>
  <c r="M94" i="3" s="1"/>
  <c r="A93" i="3"/>
  <c r="M93" i="3" s="1"/>
  <c r="M92" i="3"/>
  <c r="L92" i="3"/>
  <c r="A92" i="3"/>
  <c r="M91" i="3"/>
  <c r="L91" i="3"/>
  <c r="A91" i="3"/>
  <c r="A90" i="3"/>
  <c r="M90" i="3" s="1"/>
  <c r="M89" i="3"/>
  <c r="A89" i="3"/>
  <c r="L89" i="3" s="1"/>
  <c r="M88" i="3"/>
  <c r="A88" i="3"/>
  <c r="L88" i="3" s="1"/>
  <c r="A87" i="3"/>
  <c r="M87" i="3" s="1"/>
  <c r="A86" i="3"/>
  <c r="M86" i="3" s="1"/>
  <c r="A85" i="3"/>
  <c r="M85" i="3" s="1"/>
  <c r="M84" i="3"/>
  <c r="L84" i="3"/>
  <c r="A84" i="3"/>
  <c r="M83" i="3"/>
  <c r="L83" i="3"/>
  <c r="A83" i="3"/>
  <c r="A82" i="3"/>
  <c r="M82" i="3" s="1"/>
  <c r="M81" i="3"/>
  <c r="A81" i="3"/>
  <c r="L81" i="3" s="1"/>
  <c r="M80" i="3"/>
  <c r="A80" i="3"/>
  <c r="L80" i="3" s="1"/>
  <c r="A79" i="3"/>
  <c r="L79" i="3" s="1"/>
  <c r="A78" i="3"/>
  <c r="M78" i="3" s="1"/>
  <c r="A77" i="3"/>
  <c r="M77" i="3" s="1"/>
  <c r="M76" i="3"/>
  <c r="L76" i="3"/>
  <c r="A76" i="3"/>
  <c r="M75" i="3"/>
  <c r="L75" i="3"/>
  <c r="A75" i="3"/>
  <c r="A74" i="3"/>
  <c r="M74" i="3" s="1"/>
  <c r="M73" i="3"/>
  <c r="A73" i="3"/>
  <c r="L73" i="3" s="1"/>
  <c r="M72" i="3"/>
  <c r="L72" i="3"/>
  <c r="A72" i="3"/>
  <c r="A71" i="3"/>
  <c r="M71" i="3" s="1"/>
  <c r="A70" i="3"/>
  <c r="M70" i="3" s="1"/>
  <c r="M69" i="3"/>
  <c r="A69" i="3"/>
  <c r="L69" i="3" s="1"/>
  <c r="M68" i="3"/>
  <c r="L68" i="3"/>
  <c r="A68" i="3"/>
  <c r="M67" i="3"/>
  <c r="L67" i="3"/>
  <c r="A67" i="3"/>
  <c r="A66" i="3"/>
  <c r="M66" i="3" s="1"/>
  <c r="M65" i="3"/>
  <c r="A65" i="3"/>
  <c r="L65" i="3" s="1"/>
  <c r="M64" i="3"/>
  <c r="L64" i="3"/>
  <c r="A64" i="3"/>
  <c r="A63" i="3"/>
  <c r="M63" i="3" s="1"/>
  <c r="A62" i="3"/>
  <c r="M62" i="3" s="1"/>
  <c r="M61" i="3"/>
  <c r="A61" i="3"/>
  <c r="L61" i="3" s="1"/>
  <c r="M60" i="3"/>
  <c r="L60" i="3"/>
  <c r="A60" i="3"/>
  <c r="M59" i="3"/>
  <c r="L59" i="3"/>
  <c r="A59" i="3"/>
  <c r="A58" i="3"/>
  <c r="M58" i="3" s="1"/>
  <c r="M57" i="3"/>
  <c r="A57" i="3"/>
  <c r="L57" i="3" s="1"/>
  <c r="M56" i="3"/>
  <c r="L56" i="3"/>
  <c r="A56" i="3"/>
  <c r="A55" i="3"/>
  <c r="L55" i="3" s="1"/>
  <c r="A54" i="3"/>
  <c r="M54" i="3" s="1"/>
  <c r="M53" i="3"/>
  <c r="A53" i="3"/>
  <c r="L53" i="3" s="1"/>
  <c r="M52" i="3"/>
  <c r="L52" i="3"/>
  <c r="A52" i="3"/>
  <c r="M51" i="3"/>
  <c r="L51" i="3"/>
  <c r="A51" i="3"/>
  <c r="A50" i="3"/>
  <c r="M50" i="3" s="1"/>
  <c r="M49" i="3"/>
  <c r="A49" i="3"/>
  <c r="L49" i="3" s="1"/>
  <c r="M48" i="3"/>
  <c r="L48" i="3"/>
  <c r="A48" i="3"/>
  <c r="A47" i="3"/>
  <c r="M47" i="3" s="1"/>
  <c r="A46" i="3"/>
  <c r="M46" i="3" s="1"/>
  <c r="M45" i="3"/>
  <c r="L45" i="3"/>
  <c r="A45" i="3"/>
  <c r="M44" i="3"/>
  <c r="L44" i="3"/>
  <c r="A44" i="3"/>
  <c r="M43" i="3"/>
  <c r="L43" i="3"/>
  <c r="A43" i="3"/>
  <c r="A42" i="3"/>
  <c r="M42" i="3" s="1"/>
  <c r="M41" i="3"/>
  <c r="A41" i="3"/>
  <c r="L41" i="3" s="1"/>
  <c r="M40" i="3"/>
  <c r="L40" i="3"/>
  <c r="A40" i="3"/>
  <c r="A39" i="3"/>
  <c r="M39" i="3" s="1"/>
  <c r="A38" i="3"/>
  <c r="M38" i="3" s="1"/>
  <c r="M37" i="3"/>
  <c r="L37" i="3"/>
  <c r="A37" i="3"/>
  <c r="M36" i="3"/>
  <c r="L36" i="3"/>
  <c r="A36" i="3"/>
  <c r="M35" i="3"/>
  <c r="L35" i="3"/>
  <c r="A35" i="3"/>
  <c r="A34" i="3"/>
  <c r="M34" i="3" s="1"/>
  <c r="M33" i="3"/>
  <c r="A33" i="3"/>
  <c r="L33" i="3" s="1"/>
  <c r="M32" i="3"/>
  <c r="L32" i="3"/>
  <c r="A32" i="3"/>
  <c r="A31" i="3"/>
  <c r="M31" i="3" s="1"/>
  <c r="A30" i="3"/>
  <c r="M30" i="3" s="1"/>
  <c r="M29" i="3"/>
  <c r="L29" i="3"/>
  <c r="A29" i="3"/>
  <c r="M28" i="3"/>
  <c r="L28" i="3"/>
  <c r="A28" i="3"/>
  <c r="L27" i="3"/>
  <c r="A27" i="3"/>
  <c r="M27" i="3" s="1"/>
  <c r="A26" i="3"/>
  <c r="M26" i="3" s="1"/>
  <c r="M25" i="3"/>
  <c r="A25" i="3"/>
  <c r="L25" i="3" s="1"/>
  <c r="M24" i="3"/>
  <c r="L24" i="3"/>
  <c r="A24" i="3"/>
  <c r="A23" i="3"/>
  <c r="M23" i="3" s="1"/>
  <c r="A22" i="3"/>
  <c r="M22" i="3" s="1"/>
  <c r="M21" i="3"/>
  <c r="L21" i="3"/>
  <c r="A21" i="3"/>
  <c r="M20" i="3"/>
  <c r="L20" i="3"/>
  <c r="A20" i="3"/>
  <c r="L19" i="3"/>
  <c r="A19" i="3"/>
  <c r="M19" i="3" s="1"/>
  <c r="A18" i="3"/>
  <c r="M18" i="3" s="1"/>
  <c r="M17" i="3"/>
  <c r="A17" i="3"/>
  <c r="L17" i="3" s="1"/>
  <c r="M16" i="3"/>
  <c r="L16" i="3"/>
  <c r="A16" i="3"/>
  <c r="A15" i="3"/>
  <c r="M15" i="3" s="1"/>
  <c r="A14" i="3"/>
  <c r="M14" i="3" s="1"/>
  <c r="M13" i="3"/>
  <c r="L13" i="3"/>
  <c r="A13" i="3"/>
  <c r="M12" i="3"/>
  <c r="L12" i="3"/>
  <c r="A12" i="3"/>
  <c r="L11" i="3"/>
  <c r="A11" i="3"/>
  <c r="M11" i="3" s="1"/>
  <c r="A10" i="3"/>
  <c r="M10" i="3" s="1"/>
  <c r="M9" i="3"/>
  <c r="A9" i="3"/>
  <c r="L9" i="3" s="1"/>
  <c r="M8" i="3"/>
  <c r="L8" i="3"/>
  <c r="A8" i="3"/>
  <c r="A7" i="3"/>
  <c r="M7" i="3" s="1"/>
  <c r="A6" i="3"/>
  <c r="M6" i="3" s="1"/>
  <c r="L43" i="2" l="1"/>
  <c r="M105" i="2"/>
  <c r="M112" i="2"/>
  <c r="M41" i="2"/>
  <c r="M126" i="2"/>
  <c r="M88" i="2"/>
  <c r="L89" i="2"/>
  <c r="M117" i="2"/>
  <c r="M80" i="2"/>
  <c r="L63" i="2"/>
  <c r="L120" i="2"/>
  <c r="M33" i="2"/>
  <c r="L34" i="2"/>
  <c r="L30" i="2"/>
  <c r="M17" i="2"/>
  <c r="M12" i="2"/>
  <c r="M52" i="2"/>
  <c r="M137" i="2"/>
  <c r="L144" i="2"/>
  <c r="L26" i="2"/>
  <c r="M60" i="2"/>
  <c r="M94" i="2"/>
  <c r="M35" i="2"/>
  <c r="M85" i="2"/>
  <c r="L121" i="2"/>
  <c r="M27" i="2"/>
  <c r="M73" i="2"/>
  <c r="L96" i="2"/>
  <c r="L36" i="2"/>
  <c r="M65" i="2"/>
  <c r="M81" i="2"/>
  <c r="M113" i="2"/>
  <c r="L128" i="2"/>
  <c r="M48" i="2"/>
  <c r="M57" i="2"/>
  <c r="M69" i="2"/>
  <c r="M78" i="2"/>
  <c r="M101" i="2"/>
  <c r="M110" i="2"/>
  <c r="M133" i="2"/>
  <c r="M141" i="2"/>
  <c r="M40" i="2"/>
  <c r="L44" i="2"/>
  <c r="M49" i="2"/>
  <c r="M64" i="2"/>
  <c r="M70" i="2"/>
  <c r="M93" i="2"/>
  <c r="L97" i="2"/>
  <c r="M102" i="2"/>
  <c r="M125" i="2"/>
  <c r="L129" i="2"/>
  <c r="M134" i="2"/>
  <c r="L51" i="2"/>
  <c r="L104" i="2"/>
  <c r="L136" i="2"/>
  <c r="L140" i="2"/>
  <c r="L72" i="2"/>
  <c r="M31" i="2"/>
  <c r="M13" i="2"/>
  <c r="M56" i="2"/>
  <c r="M61" i="2"/>
  <c r="M77" i="2"/>
  <c r="M86" i="2"/>
  <c r="M109" i="2"/>
  <c r="M118" i="2"/>
  <c r="L11" i="2"/>
  <c r="L59" i="2"/>
  <c r="L68" i="2"/>
  <c r="L100" i="2"/>
  <c r="L124" i="2"/>
  <c r="L143" i="2"/>
  <c r="L29" i="2"/>
  <c r="L55" i="2"/>
  <c r="L76" i="2"/>
  <c r="L92" i="2"/>
  <c r="L116" i="2"/>
  <c r="L132" i="2"/>
  <c r="L32" i="2"/>
  <c r="L16" i="2"/>
  <c r="M39" i="2"/>
  <c r="L42" i="2"/>
  <c r="M47" i="2"/>
  <c r="L50" i="2"/>
  <c r="L58" i="2"/>
  <c r="L62" i="2"/>
  <c r="L66" i="2"/>
  <c r="L71" i="2"/>
  <c r="L79" i="2"/>
  <c r="M84" i="2"/>
  <c r="L87" i="2"/>
  <c r="L95" i="2"/>
  <c r="L103" i="2"/>
  <c r="M108" i="2"/>
  <c r="L111" i="2"/>
  <c r="L119" i="2"/>
  <c r="L127" i="2"/>
  <c r="L135" i="2"/>
  <c r="L37" i="2"/>
  <c r="L45" i="2"/>
  <c r="L53" i="2"/>
  <c r="L74" i="2"/>
  <c r="L82" i="2"/>
  <c r="L90" i="2"/>
  <c r="L98" i="2"/>
  <c r="L106" i="2"/>
  <c r="L114" i="2"/>
  <c r="L122" i="2"/>
  <c r="L130" i="2"/>
  <c r="L138" i="2"/>
  <c r="L10" i="2"/>
  <c r="L46" i="2"/>
  <c r="L67" i="2"/>
  <c r="L83" i="2"/>
  <c r="L99" i="2"/>
  <c r="L115" i="2"/>
  <c r="L131" i="2"/>
  <c r="L28" i="2"/>
  <c r="L38" i="2"/>
  <c r="L54" i="2"/>
  <c r="L75" i="2"/>
  <c r="L91" i="2"/>
  <c r="L107" i="2"/>
  <c r="L123" i="2"/>
  <c r="L139" i="2"/>
  <c r="L142" i="2"/>
  <c r="L145" i="2"/>
  <c r="L7" i="3"/>
  <c r="L23" i="3"/>
  <c r="L31" i="3"/>
  <c r="L47" i="3"/>
  <c r="L71" i="3"/>
  <c r="L95" i="3"/>
  <c r="L111" i="3"/>
  <c r="L135" i="3"/>
  <c r="L15" i="3"/>
  <c r="L39" i="3"/>
  <c r="L63" i="3"/>
  <c r="L87" i="3"/>
  <c r="L103" i="3"/>
  <c r="L119" i="3"/>
  <c r="L127" i="3"/>
  <c r="L10" i="3"/>
  <c r="L18" i="3"/>
  <c r="L26" i="3"/>
  <c r="L34" i="3"/>
  <c r="L42" i="3"/>
  <c r="L50" i="3"/>
  <c r="M55" i="3"/>
  <c r="L58" i="3"/>
  <c r="L66" i="3"/>
  <c r="L74" i="3"/>
  <c r="M79" i="3"/>
  <c r="L82" i="3"/>
  <c r="L90" i="3"/>
  <c r="L98" i="3"/>
  <c r="L106" i="3"/>
  <c r="L114" i="3"/>
  <c r="L122" i="3"/>
  <c r="L130" i="3"/>
  <c r="L138" i="3"/>
  <c r="L77" i="3"/>
  <c r="L85" i="3"/>
  <c r="L93" i="3"/>
  <c r="L101" i="3"/>
  <c r="L109" i="3"/>
  <c r="L117" i="3"/>
  <c r="L125" i="3"/>
  <c r="L133" i="3"/>
  <c r="L141" i="3"/>
  <c r="L6" i="3"/>
  <c r="L14" i="3"/>
  <c r="L22" i="3"/>
  <c r="L30" i="3"/>
  <c r="L38" i="3"/>
  <c r="L46" i="3"/>
  <c r="L62" i="3"/>
  <c r="L78" i="3"/>
  <c r="L94" i="3"/>
  <c r="L110" i="3"/>
  <c r="L126" i="3"/>
  <c r="L134" i="3"/>
  <c r="L54" i="3"/>
  <c r="L70" i="3"/>
  <c r="L86" i="3"/>
  <c r="L102" i="3"/>
  <c r="L118" i="3"/>
  <c r="A9" i="2" l="1"/>
  <c r="M9" i="2" s="1"/>
  <c r="A8" i="2"/>
  <c r="L8" i="2" s="1"/>
  <c r="A7" i="2"/>
  <c r="M7" i="2" s="1"/>
  <c r="A6" i="2"/>
  <c r="M6" i="2" s="1"/>
  <c r="M8" i="2" l="1"/>
  <c r="L9" i="2"/>
  <c r="L7" i="2"/>
  <c r="L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tc={82DD18D0-1EA5-43C2-861E-12D4793F1526}</author>
    <author>tc={C3131E16-EEF3-41B8-9F89-4AE5B2A9E275}</author>
  </authors>
  <commentList>
    <comment ref="U5" authorId="0" shapeId="0" xr:uid="{82DD18D0-1EA5-43C2-861E-12D4793F152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Confirmar custos, pois tivemos mudança para 2023 (já está atualizado no simulador)</t>
      </text>
    </comment>
    <comment ref="AA5" authorId="1" shapeId="0" xr:uid="{C3131E16-EEF3-41B8-9F89-4AE5B2A9E27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Confirmar custos, pois tivemos mudança para 2023 (já está atualizado no simulador)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tc={E31EFD2C-976E-4F71-95B3-80D2353A8849}</author>
    <author>tc={6C8EFEC7-EED8-4FAF-BBB7-11BD291FE2CF}</author>
  </authors>
  <commentList>
    <comment ref="U5" authorId="0" shapeId="0" xr:uid="{E31EFD2C-976E-4F71-95B3-80D2353A884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Confirmar custos, pois tivemos mudança para 2023 (já está atualizado no simulador)</t>
      </text>
    </comment>
    <comment ref="AA5" authorId="1" shapeId="0" xr:uid="{6C8EFEC7-EED8-4FAF-BBB7-11BD291FE2C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Confirmar custos, pois tivemos mudança para 2023 (já está atualizado no simulador)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tc={BE4C110F-3627-41CD-B57D-667BCB2691BD}</author>
    <author>tc={C116E756-0758-4DB0-91AB-15E2502A0D69}</author>
  </authors>
  <commentList>
    <comment ref="T5" authorId="0" shapeId="0" xr:uid="{BE4C110F-3627-41CD-B57D-667BCB2691B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Confirmar custos, pois tivemos mudança para 2023 (já está atualizado no simulador)</t>
      </text>
    </comment>
    <comment ref="Z5" authorId="1" shapeId="0" xr:uid="{C116E756-0758-4DB0-91AB-15E2502A0D6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Confirmar custos, pois tivemos mudança para 2023 (já está atualizado no simulador)</t>
      </text>
    </comment>
  </commentList>
</comments>
</file>

<file path=xl/sharedStrings.xml><?xml version="1.0" encoding="utf-8"?>
<sst xmlns="http://schemas.openxmlformats.org/spreadsheetml/2006/main" count="2818" uniqueCount="308">
  <si>
    <t>LEGENDAS</t>
  </si>
  <si>
    <t>PAI - KIT Criado no sistema  "Coringa"</t>
  </si>
  <si>
    <t>Itens ELO</t>
  </si>
  <si>
    <t>Chave</t>
  </si>
  <si>
    <t>N° do kit</t>
  </si>
  <si>
    <t>IMAGEM</t>
  </si>
  <si>
    <t>Categoria Presente</t>
  </si>
  <si>
    <t>Categoria Item</t>
  </si>
  <si>
    <t>Nome do Presente</t>
  </si>
  <si>
    <t>Descrição Sistema</t>
  </si>
  <si>
    <t>Lançamento/Linha/Exclusivo</t>
  </si>
  <si>
    <t>Profile</t>
  </si>
  <si>
    <t>FSC</t>
  </si>
  <si>
    <t>MKT ID</t>
  </si>
  <si>
    <t>Demanda CP11</t>
  </si>
  <si>
    <t>Demanda CP12</t>
  </si>
  <si>
    <t>Farol</t>
  </si>
  <si>
    <t>FALTA</t>
  </si>
  <si>
    <t>Ação Sub</t>
  </si>
  <si>
    <t>PROPOSTA PLANO B</t>
  </si>
  <si>
    <t>ATENDIMENTO</t>
  </si>
  <si>
    <t>COMENTÁRIOS</t>
  </si>
  <si>
    <t>PROPOSTA PLANO C</t>
  </si>
  <si>
    <t>FACE</t>
  </si>
  <si>
    <t>Presente Renew Tudinho</t>
  </si>
  <si>
    <t>Agua micelar Renew Mini</t>
  </si>
  <si>
    <t>Linha</t>
  </si>
  <si>
    <t>1221720AA</t>
  </si>
  <si>
    <t>Mini Renew Vitamina C Super Concentrado Antioxidante. 15 g</t>
  </si>
  <si>
    <t>1222989AA</t>
  </si>
  <si>
    <t>Mini Ac. Hialurônico 15g</t>
  </si>
  <si>
    <t>1225078AA</t>
  </si>
  <si>
    <t>Renew Sabonete Gel de Limpeza Facial. 30 g</t>
  </si>
  <si>
    <t>1222325AA</t>
  </si>
  <si>
    <t>GIFTABLES</t>
  </si>
  <si>
    <t>Caixa de presente Renew</t>
  </si>
  <si>
    <t>Exclusivo</t>
  </si>
  <si>
    <t>1233215AA</t>
  </si>
  <si>
    <t>Presente Renew Vitamina C</t>
  </si>
  <si>
    <t>Renew Vitamina C Super Concentrado Antioxidante. 30 ml</t>
  </si>
  <si>
    <t>1204402AA</t>
  </si>
  <si>
    <t>Hidratante Antioxidante com Vitamina C* FPS 50. 50 ml</t>
  </si>
  <si>
    <t>1227375AA</t>
  </si>
  <si>
    <t>F&amp;H</t>
  </si>
  <si>
    <t>Necessaire Renew</t>
  </si>
  <si>
    <t>Lançamento</t>
  </si>
  <si>
    <t>Opção de PAI já criado SEM Necessaire</t>
  </si>
  <si>
    <t>NECESSAIRE RENEW Q4 2022 ADULTS</t>
  </si>
  <si>
    <t>Opção de PAI já criado com outra Necessaire</t>
  </si>
  <si>
    <t>Sacola de Presente M</t>
  </si>
  <si>
    <t>1230472AA</t>
  </si>
  <si>
    <t>COLOR</t>
  </si>
  <si>
    <t>Presente Juntas Brilhamos Look Dia</t>
  </si>
  <si>
    <t>Avon Esmalte Flickering Crystals Juntas - Para Todas as Horas</t>
  </si>
  <si>
    <t>1232322AA</t>
  </si>
  <si>
    <t>Aprovar Sub Direta para Over</t>
  </si>
  <si>
    <t>3.1</t>
  </si>
  <si>
    <t>Avon Batom Líquido Power Stay Juntas Malva Melhor Amiga</t>
  </si>
  <si>
    <t>1232326AA</t>
  </si>
  <si>
    <t>Caixa de Presente Love</t>
  </si>
  <si>
    <t>Excesso</t>
  </si>
  <si>
    <t>1222260AA</t>
  </si>
  <si>
    <t>Caixa BOX CT</t>
  </si>
  <si>
    <t>Caso tenha Over / Opção de caixa pequena</t>
  </si>
  <si>
    <t>Caixa Batom Velvet</t>
  </si>
  <si>
    <t>3.2</t>
  </si>
  <si>
    <t>Presente Juntas Brilhamos Look Noite</t>
  </si>
  <si>
    <t>Avon Esmalte Flickering Crystals Juntas Noite das Amigas</t>
  </si>
  <si>
    <t>Avon Batom Líquido Power Stay Juntas Vermelho Marsala</t>
  </si>
  <si>
    <t>Presente Juntas Arrasamos - Malva</t>
  </si>
  <si>
    <t>Máscara Legendary Extension Juntas</t>
  </si>
  <si>
    <t>1232329AA</t>
  </si>
  <si>
    <t>Avon Delineador Retrátil para Olhos Matte Preto NÃO TEM ERRO</t>
  </si>
  <si>
    <t>1226821AA</t>
  </si>
  <si>
    <t>Sacola de Presente PP</t>
  </si>
  <si>
    <t>1230470AA</t>
  </si>
  <si>
    <t>4.1</t>
  </si>
  <si>
    <t>OPÇÃO COR: Avon Batom Líquido Power Stay Juntas Malva Melhor Amiga</t>
  </si>
  <si>
    <t>4.2</t>
  </si>
  <si>
    <t>OPÇÃO COR:Avon Batom Líquido Power Stay Juntas Marrom Luxo</t>
  </si>
  <si>
    <t>4.3</t>
  </si>
  <si>
    <t>OPÇÃO COR: Avon Batom Líquido Power Stay Juntas Uva Rosado</t>
  </si>
  <si>
    <t>4.4</t>
  </si>
  <si>
    <t>OPÇÃO COR: Avon Batom Líquido Power Stay Juntas Vermelho Marsala</t>
  </si>
  <si>
    <t>Presente Todas Em Mim</t>
  </si>
  <si>
    <t>Avon Legendary Extension Máscara de Cílios Juntas</t>
  </si>
  <si>
    <t>Avon Paleta de Sombras Juntas Todas em Mim</t>
  </si>
  <si>
    <t>1232324AA</t>
  </si>
  <si>
    <t>Sacola de Presente P</t>
  </si>
  <si>
    <t>1230471AA</t>
  </si>
  <si>
    <t>Presente Tudo Para Mim</t>
  </si>
  <si>
    <t>Avon Paleta de Sombras Juntas Tudo para Mim</t>
  </si>
  <si>
    <t>Presente Juntas E Preparadas</t>
  </si>
  <si>
    <t>Necessaire Juntas</t>
  </si>
  <si>
    <t>Caixa de presente STD</t>
  </si>
  <si>
    <t>1230474AA</t>
  </si>
  <si>
    <t>Presente Paleta Big Pro</t>
  </si>
  <si>
    <t>Avon Paleta de Sombras Big Pro</t>
  </si>
  <si>
    <t>1227759AA</t>
  </si>
  <si>
    <t>Presente Maleta Avon</t>
  </si>
  <si>
    <t xml:space="preserve">Maleta de Maquiagem Avon </t>
  </si>
  <si>
    <t>BABY</t>
  </si>
  <si>
    <t>BODY</t>
  </si>
  <si>
    <t>Presente Avon Care Baby</t>
  </si>
  <si>
    <t>Shampoo 2 em 1 200ml</t>
  </si>
  <si>
    <t>1231944AA</t>
  </si>
  <si>
    <t>Colônia. 100 ml</t>
  </si>
  <si>
    <t>1232045AA</t>
  </si>
  <si>
    <t>Caixa de Presente Lembrancinhas</t>
  </si>
  <si>
    <t>1232259AA</t>
  </si>
  <si>
    <t>Presente Avon Care Baby Calming</t>
  </si>
  <si>
    <t>Avon Care Baby Calming Wash</t>
  </si>
  <si>
    <t>1231945AA</t>
  </si>
  <si>
    <t>Avon Care Colônia Calming</t>
  </si>
  <si>
    <t>1232044AA</t>
  </si>
  <si>
    <t>Loção Hidratante Calming</t>
  </si>
  <si>
    <t>1231760AA</t>
  </si>
  <si>
    <t>Caixa de Presente Baby</t>
  </si>
  <si>
    <t>1232261AA</t>
  </si>
  <si>
    <t xml:space="preserve">Presente Avon Care Baby Calming Especial </t>
  </si>
  <si>
    <t>Frasqueira trocador</t>
  </si>
  <si>
    <t>Opção de PAI já criado sem Frasqueira</t>
  </si>
  <si>
    <t>PRESENTE ENCANTO SABONETE MIX</t>
  </si>
  <si>
    <t>Encanto Sabonete 4x80g Fascinante, Irresistível, Atraente e Linda</t>
  </si>
  <si>
    <t>1228763AA</t>
  </si>
  <si>
    <t>Aprovar Sub Direta</t>
  </si>
  <si>
    <t> SABONETE CREMOSO DIVINA GLORIO</t>
  </si>
  <si>
    <t>Caso tenha Over / Opção para envio</t>
  </si>
  <si>
    <t>BAR SOAP IRRESITIBLE REFORM</t>
  </si>
  <si>
    <t>Presente Encanto Trio De Maos</t>
  </si>
  <si>
    <t>Encanto Atraente &amp; Deslumbrante Creme para as Mãos. 30 g</t>
  </si>
  <si>
    <t>1232379AA</t>
  </si>
  <si>
    <t>Encanto Glamourosa &amp; Cativante Creme para as Mãos 30g</t>
  </si>
  <si>
    <t>1230720AA</t>
  </si>
  <si>
    <t>Encanto Irresistível &amp; Poderosa Creme para as Mãos. 30 g</t>
  </si>
  <si>
    <t>1229869AA</t>
  </si>
  <si>
    <t>Caixa de Presente Trio de Mãos 2021</t>
  </si>
  <si>
    <t>1225943AA</t>
  </si>
  <si>
    <t>Encanto Hand Cream Trio</t>
  </si>
  <si>
    <t>Ag. Aprovação de MKT</t>
  </si>
  <si>
    <t>CAIXA ENCANTO TRIO MAOS</t>
  </si>
  <si>
    <t>1500864</t>
  </si>
  <si>
    <t>Opção de PAI já criado com outra caixa, porém não existe mais estoque dessa opção de caixa</t>
  </si>
  <si>
    <t>Presente Encanto Glamourosa e Cativante Maos</t>
  </si>
  <si>
    <t>Encanto Glamourosa &amp; Cativante Hand Scrub 30g</t>
  </si>
  <si>
    <t>1228774AA</t>
  </si>
  <si>
    <t>CREME MAOS ENCA ATRA DESL 75G</t>
  </si>
  <si>
    <t>Caso tenha Over PAI/ Opção de  outra versão</t>
  </si>
  <si>
    <t>ESFOLIANTE CORP LINDA INS 200G</t>
  </si>
  <si>
    <t>Caso tenha Over / Opção de 200g outra versão</t>
  </si>
  <si>
    <t>CREME MAO ENC LINDA INSPIR 75G</t>
  </si>
  <si>
    <t>Presente Encanto Atraente e Deslumbrante</t>
  </si>
  <si>
    <t xml:space="preserve">Loção Hidratante. 200 ml </t>
  </si>
  <si>
    <t>1225203AA</t>
  </si>
  <si>
    <t>Caso tenha Over / Opção de sabonete e loção da mesma fragrancia</t>
  </si>
  <si>
    <t xml:space="preserve">Sabonete Cremoso. 4 sabonetes de 80 g cada </t>
  </si>
  <si>
    <t>1229921AA</t>
  </si>
  <si>
    <t>x</t>
  </si>
  <si>
    <t>Presente Encanto Irresistivel E Poderosa</t>
  </si>
  <si>
    <t>Loção Hidratante. 200 ml</t>
  </si>
  <si>
    <t>1229844AA</t>
  </si>
  <si>
    <t>Encanto Irresistível e Poderosa - Shower Gel 200ml</t>
  </si>
  <si>
    <t>1231068AA</t>
  </si>
  <si>
    <t>Presente Encanto Glamourosa e Cativante</t>
  </si>
  <si>
    <t>Encanto Glamourosa &amp; Cativante BL 200ml</t>
  </si>
  <si>
    <t>1227242AA</t>
  </si>
  <si>
    <t>avaliar a opção caso exista as versões mini da loção e bisnaga ou Enviar 2 bisnagas na Falta da Loção</t>
  </si>
  <si>
    <t>Encanto Glamourosa &amp; Cativante Shower Gel</t>
  </si>
  <si>
    <t>1227245AA</t>
  </si>
  <si>
    <t xml:space="preserve">Carteira Holográfica </t>
  </si>
  <si>
    <t>BANHEIRA NATAL 2022 ADULTS</t>
  </si>
  <si>
    <t>1502532</t>
  </si>
  <si>
    <t>Opção de PAI já criado com banheira no lugar da carteira</t>
  </si>
  <si>
    <t>Presente Encanto Atraente e Deslumbrante Especial</t>
  </si>
  <si>
    <t xml:space="preserve">Loção Hidratante. 400 ml </t>
  </si>
  <si>
    <t>1225200AA</t>
  </si>
  <si>
    <t>X - Avaliar Sub Direta devido oferta no Sarrafo</t>
  </si>
  <si>
    <t>LOCAO CORP HIDRAT DIVINA GLORI</t>
  </si>
  <si>
    <t>HIDRATANTE MAOS ENCANTO ATRAEN</t>
  </si>
  <si>
    <t>CREME MAOS IRRESISTIVEL 30G</t>
  </si>
  <si>
    <t>Brinco Flor Dourado</t>
  </si>
  <si>
    <t>BRINCO DELICADO SPRING DOURADO</t>
  </si>
  <si>
    <t>Opção de PAI já criado com brinco Dourado</t>
  </si>
  <si>
    <t>Presente Encanto Divina E Gloriosa Texturas</t>
  </si>
  <si>
    <t>Encanto Divina &amp; Gloriosa Geléia Corporal 150ml</t>
  </si>
  <si>
    <t>1228767AA</t>
  </si>
  <si>
    <t xml:space="preserve">Creme Hidratante Textura Chantilly 200 g </t>
  </si>
  <si>
    <t>1226862AA</t>
  </si>
  <si>
    <t xml:space="preserve">Não temos uma opção devido a caracterisca do creme em pote ser muito especifico em termos de viscosidade </t>
  </si>
  <si>
    <t>CREME HID SURREAL LOVE GARDEN</t>
  </si>
  <si>
    <t>Caso tenha Over / Opção de 200ml</t>
  </si>
  <si>
    <t>Presente Encanto Irresistivel E Poderosa Especial</t>
  </si>
  <si>
    <t>Loção Hidratante. 400 ml</t>
  </si>
  <si>
    <t>1229849AA</t>
  </si>
  <si>
    <t>Spray Corporal Perfumado. 80 ml</t>
  </si>
  <si>
    <t>1229934AA</t>
  </si>
  <si>
    <t>Não seria uma opção frag diferente / Verificar um outro item, mesmo que seja produto diferente como sabonete por exemplo da mesma fragrancia e verificar valor</t>
  </si>
  <si>
    <t>Necessaire Encanto Dourada</t>
  </si>
  <si>
    <t>FRASQUEIRA ENCANTO IRRESIST ADULTS</t>
  </si>
  <si>
    <t>Opção de PAI já criado com Frasqueira no lugar da Necessaire</t>
  </si>
  <si>
    <t>FRAGRANCE</t>
  </si>
  <si>
    <t>Presente Aquavibe Mimo</t>
  </si>
  <si>
    <t>Aquavibe Refrescantes Jabuticaba Body Splash 150ml</t>
  </si>
  <si>
    <t>1228052AA</t>
  </si>
  <si>
    <t>Caixa de Presente Aquavibe Mimo</t>
  </si>
  <si>
    <t>1233211AA</t>
  </si>
  <si>
    <t>Presente Aquavibe Mini</t>
  </si>
  <si>
    <t>Aquavibe Baby Smell 150ml</t>
  </si>
  <si>
    <t>1231007AA</t>
  </si>
  <si>
    <t>Aquavibe Lavanda 150ml</t>
  </si>
  <si>
    <t>1231008AA</t>
  </si>
  <si>
    <t>Caixa de Presente Aquavibe Duo</t>
  </si>
  <si>
    <t>1230201AA</t>
  </si>
  <si>
    <t>Presente Petit Girl Power</t>
  </si>
  <si>
    <t>Petit Girl Power 50ml</t>
  </si>
  <si>
    <t>1229477AA</t>
  </si>
  <si>
    <t>Petit Girl Power BL 50ml</t>
  </si>
  <si>
    <t>1229478AA</t>
  </si>
  <si>
    <t>Presente Pur Blanca Serenity</t>
  </si>
  <si>
    <t xml:space="preserve">Pur Blanca Serenity Deo Colônia. Floral fresco. 75 ml </t>
  </si>
  <si>
    <t>1225815AA</t>
  </si>
  <si>
    <t xml:space="preserve">Sabonete Líquido. 140 ml </t>
  </si>
  <si>
    <t>1225816AA</t>
  </si>
  <si>
    <t>Presente Pur Blanca My Essence</t>
  </si>
  <si>
    <t>Colônia Desodorante. Floral madeira. 75 ml</t>
  </si>
  <si>
    <t>1223066AA</t>
  </si>
  <si>
    <t xml:space="preserve">Loção Perfumada para o Corpo. 90 ml </t>
  </si>
  <si>
    <t>1223067AA</t>
  </si>
  <si>
    <t>Brinco Strass</t>
  </si>
  <si>
    <t>Presente Pur Blanca</t>
  </si>
  <si>
    <t>Pur Blanca Original Limited Edition 75ml</t>
  </si>
  <si>
    <t>1226754AA</t>
  </si>
  <si>
    <t>Verificar a opção de enviar o Pur Blanca Original + a bisnaga do Pur Blanca Original</t>
  </si>
  <si>
    <t>Pur Blanca Original Limited Edition BL 90ml</t>
  </si>
  <si>
    <t>1229666AA</t>
  </si>
  <si>
    <t xml:space="preserve">Presente Pur Blanca Especial </t>
  </si>
  <si>
    <t>Avon Power Stay Batom Líquido. 7 ml - Cor Caramelito</t>
  </si>
  <si>
    <t>1220613AA</t>
  </si>
  <si>
    <t>Presente Far Away Sun</t>
  </si>
  <si>
    <t>Far Away Endless Sun EDP 75ml</t>
  </si>
  <si>
    <t>1229221AA</t>
  </si>
  <si>
    <t>Far Away Endless Sun Body Lotion 90ml</t>
  </si>
  <si>
    <t>1229223AA</t>
  </si>
  <si>
    <t>Caixa de Presente Far Away Endless Sun</t>
  </si>
  <si>
    <t>1233214AA</t>
  </si>
  <si>
    <t>Presente Far Away Sun Especial</t>
  </si>
  <si>
    <t>Cluch Dourada Far Away</t>
  </si>
  <si>
    <t>FRASQUEIRA FAR AWAY ADULTS</t>
  </si>
  <si>
    <t>Opção de PAI já criado com Frasqueira no lugar do Cluch</t>
  </si>
  <si>
    <t>Presente Far Away Glamour</t>
  </si>
  <si>
    <t>Far Away Glamour Deo Parfum. Adocicado floral. 50 ml</t>
  </si>
  <si>
    <t>1200540AA</t>
  </si>
  <si>
    <t>1200535AA</t>
  </si>
  <si>
    <t>Presente Far Away Glamour Especial</t>
  </si>
  <si>
    <t>Necessaire com Tassel</t>
  </si>
  <si>
    <t>TBD</t>
  </si>
  <si>
    <t>Presente Far Away Beyond</t>
  </si>
  <si>
    <t>1223772AA</t>
  </si>
  <si>
    <t>Far Away Beyond Shower Gel 150ML</t>
  </si>
  <si>
    <t>1224727AA</t>
  </si>
  <si>
    <t>Presente Far Away Corpo</t>
  </si>
  <si>
    <t>Loção Perfumada para o Corpo. 90 ml</t>
  </si>
  <si>
    <t>1190517AA</t>
  </si>
  <si>
    <t>Far Away Original The Journey Esfoliante Corporal 150ml</t>
  </si>
  <si>
    <t>1227531AB</t>
  </si>
  <si>
    <t>Presente Far Away</t>
  </si>
  <si>
    <t>Far Away Original EDP 50ml</t>
  </si>
  <si>
    <t>1200495AB</t>
  </si>
  <si>
    <t>Presente Lov U Touch</t>
  </si>
  <si>
    <t>LOV|U A Touch EDP</t>
  </si>
  <si>
    <t>1228496AA</t>
  </si>
  <si>
    <t>LOV|U A Touch Shower Gel 150ml</t>
  </si>
  <si>
    <t>1228498AA</t>
  </si>
  <si>
    <t>Presente Lov U</t>
  </si>
  <si>
    <t>LOV/U EDP 75ml</t>
  </si>
  <si>
    <t>1227429AA</t>
  </si>
  <si>
    <t>LOV/U Body Lotion 90ml</t>
  </si>
  <si>
    <t>1226781AA</t>
  </si>
  <si>
    <t>Presente Lov U Especial</t>
  </si>
  <si>
    <t>Necessaire Pelúcia</t>
  </si>
  <si>
    <t>Presente 300KM Max Turbo</t>
  </si>
  <si>
    <t>300 Km/h Max Turbo. Cítrico ervas. 100 ml</t>
  </si>
  <si>
    <t>1230405AA</t>
  </si>
  <si>
    <t xml:space="preserve">300 Km/h Turbo Care Gel Para Barbear. 90 g </t>
  </si>
  <si>
    <t>1229662AA</t>
  </si>
  <si>
    <t xml:space="preserve">Sacola de Presente P </t>
  </si>
  <si>
    <t>Aprovado Sub Direta</t>
  </si>
  <si>
    <t>SEMANA DE IMPACTO</t>
  </si>
  <si>
    <t>C</t>
  </si>
  <si>
    <t>Substituição da Caixa de Presentes Rosa por opção Dourada</t>
  </si>
  <si>
    <t>-</t>
  </si>
  <si>
    <t>LOC CORP ENC LINDA INSPI 200ML</t>
  </si>
  <si>
    <t>WEB - OVERSALES 18K, ITEM ELO, PROD W11 - 20K NOS DIAS 15 E 16/03, INCLUSÃO 15K NA W12 - VALIDANDO MATERIAL, KIT REPRESENTA 99%</t>
  </si>
  <si>
    <t>LOCAO CORP ENCANTO DIVINA - 200ML</t>
  </si>
  <si>
    <t>SABONETE BAR ENC SED OUS</t>
  </si>
  <si>
    <t>Verificando Inclusão de novo pedido com Ecoparque do item origial para atender Oversales, vai expedir em 17/03 porém corremos risco de LT</t>
  </si>
  <si>
    <t> SAB BARR ENCANTO CREMOSO 4X80G</t>
  </si>
  <si>
    <t>Verificando Inclusão de novo pedido com Ecoparque do item origial para atender Oversales, pois existe restrição de capacidade devido ao alto volume em produção da Natura</t>
  </si>
  <si>
    <t>Brinco Shine Star</t>
  </si>
  <si>
    <t>Substituição da coleção Atraente &amp; Deslumbrante por coleção Linda &amp; Inspiradora com acrescimo de um Colar de presente</t>
  </si>
  <si>
    <t>Substituição da Caixa Coração por Caixa Retangular com acréscimo de Sacola PP, para nossa representante escolher se vende com caixa ou sacola</t>
  </si>
  <si>
    <t>Aprovar Sub Direta para 5 estrelas</t>
  </si>
  <si>
    <t>AÇÃO SUBSTITUIÇÃO DIRETA</t>
  </si>
  <si>
    <t>AÇÃO PAI - ALTERNATIVA NO NOVA</t>
  </si>
  <si>
    <t>Sugestão de PAI no Nova, considerando composição da descrição</t>
  </si>
  <si>
    <t>Substituição Direta para oferta Combo Sugerido 5 Estrelas</t>
  </si>
  <si>
    <t>PROPOSTA PAI</t>
  </si>
  <si>
    <t>PROPOSTA SUBSTITUIÇÃO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</si>
</sst>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&quot;\ #,##0.00"/>
    <numFmt numFmtId="165" formatCode="#,##0_ ;\-#,##0\ 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8"/>
      <color rgb="FFFF0000"/>
      <name val="Century Gothic"/>
      <family val="2"/>
    </font>
    <font>
      <b/>
      <sz val="8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Zona Pro Hairline"/>
      <family val="3"/>
    </font>
    <font>
      <sz val="11"/>
      <color theme="4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1"/>
      <name val="Segoe UI"/>
      <charset val="1"/>
    </font>
  </fonts>
  <fills count="12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0" fillId="0" borderId="0" applyFont="0" applyFill="0" applyBorder="0" applyAlignment="0" applyProtection="0"/>
  </cellStyleXfs>
  <cellXfs count="36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0" fillId="2" borderId="2" xfId="0" applyFill="1" applyBorder="1"/>
    <xf numFmtId="0" fontId="0" fillId="3" borderId="3" xfId="0" applyFill="1" applyBorder="1"/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/>
    <xf numFmtId="0" fontId="3" fillId="4" borderId="0" xfId="0" applyFont="1" applyFill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5" fillId="6" borderId="0" xfId="0" applyFont="1" applyFill="1" applyAlignment="1">
      <alignment vertical="center"/>
    </xf>
    <xf numFmtId="0" fontId="0" fillId="6" borderId="0" xfId="0" applyFill="1"/>
    <xf numFmtId="0" fontId="6" fillId="6" borderId="0" xfId="0" applyFont="1" applyFill="1"/>
    <xf numFmtId="0" fontId="7" fillId="6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7" borderId="8" xfId="0" applyFont="1" applyFill="1" applyBorder="1" applyAlignment="1">
      <alignment horizontal="center" vertical="center"/>
    </xf>
    <xf numFmtId="0" fontId="0" fillId="0" borderId="7" xfId="0" applyBorder="1"/>
    <xf numFmtId="0" fontId="0" fillId="8" borderId="5" xfId="0" applyFill="1" applyBorder="1" applyAlignment="1">
      <alignment vertical="center"/>
    </xf>
    <xf numFmtId="0" fontId="9" fillId="8" borderId="5" xfId="0" applyFont="1" applyFill="1" applyBorder="1" applyAlignment="1">
      <alignment horizontal="center" vertical="center"/>
    </xf>
    <xf numFmtId="164" fontId="9" fillId="8" borderId="5" xfId="0" applyNumberFormat="1" applyFont="1" applyFill="1" applyBorder="1" applyAlignment="1">
      <alignment horizontal="center" vertical="center"/>
    </xf>
    <xf numFmtId="0" fontId="0" fillId="8" borderId="7" xfId="0" applyFill="1" applyBorder="1"/>
    <xf numFmtId="0" fontId="0" fillId="0" borderId="6" xfId="0" applyBorder="1"/>
    <xf numFmtId="0" fontId="11" fillId="0" borderId="5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7" borderId="11" xfId="0" applyFont="1" applyFill="1" applyBorder="1" applyAlignment="1">
      <alignment horizontal="center" vertical="center"/>
    </xf>
    <xf numFmtId="0" fontId="0" fillId="0" borderId="10" xfId="0" applyBorder="1"/>
    <xf numFmtId="0" fontId="0" fillId="8" borderId="0" xfId="0" applyFill="1" applyAlignment="1">
      <alignment vertical="center"/>
    </xf>
    <xf numFmtId="0" fontId="9" fillId="8" borderId="0" xfId="0" applyFont="1" applyFill="1" applyAlignment="1">
      <alignment horizontal="center" vertical="center"/>
    </xf>
    <xf numFmtId="164" fontId="12" fillId="8" borderId="0" xfId="0" applyNumberFormat="1" applyFont="1" applyFill="1" applyAlignment="1">
      <alignment horizontal="center" vertical="center"/>
    </xf>
    <xf numFmtId="0" fontId="0" fillId="8" borderId="10" xfId="0" applyFill="1" applyBorder="1"/>
    <xf numFmtId="0" fontId="0" fillId="0" borderId="9" xfId="0" applyBorder="1"/>
    <xf numFmtId="0" fontId="9" fillId="3" borderId="0" xfId="0" applyFont="1" applyFill="1" applyAlignment="1">
      <alignment vertical="center"/>
    </xf>
    <xf numFmtId="1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vertical="center"/>
    </xf>
    <xf numFmtId="164" fontId="9" fillId="8" borderId="0" xfId="0" applyNumberFormat="1" applyFont="1" applyFill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1" fontId="0" fillId="0" borderId="4" xfId="0" applyNumberForma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10" fillId="7" borderId="14" xfId="0" applyNumberFormat="1" applyFont="1" applyFill="1" applyBorder="1" applyAlignment="1">
      <alignment horizontal="center" vertical="center"/>
    </xf>
    <xf numFmtId="0" fontId="0" fillId="0" borderId="13" xfId="0" applyBorder="1"/>
    <xf numFmtId="0" fontId="0" fillId="8" borderId="4" xfId="0" applyFill="1" applyBorder="1" applyAlignment="1">
      <alignment horizontal="left" vertical="center"/>
    </xf>
    <xf numFmtId="1" fontId="0" fillId="8" borderId="4" xfId="0" applyNumberFormat="1" applyFill="1" applyBorder="1" applyAlignment="1">
      <alignment horizontal="center" vertical="center"/>
    </xf>
    <xf numFmtId="164" fontId="12" fillId="8" borderId="4" xfId="0" applyNumberFormat="1" applyFont="1" applyFill="1" applyBorder="1" applyAlignment="1">
      <alignment horizontal="center" vertical="center"/>
    </xf>
    <xf numFmtId="0" fontId="0" fillId="8" borderId="13" xfId="0" applyFill="1" applyBorder="1"/>
    <xf numFmtId="0" fontId="0" fillId="0" borderId="12" xfId="0" applyBorder="1"/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0" borderId="0" xfId="0" applyNumberFormat="1" applyAlignment="1">
      <alignment horizontal="center" vertical="center"/>
    </xf>
    <xf numFmtId="1" fontId="10" fillId="7" borderId="1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1" fontId="0" fillId="2" borderId="0" xfId="0" applyNumberFormat="1" applyFill="1" applyAlignment="1">
      <alignment horizontal="center" vertical="center"/>
    </xf>
    <xf numFmtId="164" fontId="12" fillId="2" borderId="0" xfId="0" applyNumberFormat="1" applyFont="1" applyFill="1" applyAlignment="1">
      <alignment horizontal="center" vertical="center"/>
    </xf>
    <xf numFmtId="0" fontId="0" fillId="2" borderId="10" xfId="0" applyFill="1" applyBorder="1"/>
    <xf numFmtId="0" fontId="0" fillId="0" borderId="14" xfId="0" applyBorder="1" applyAlignment="1">
      <alignment horizontal="center"/>
    </xf>
    <xf numFmtId="164" fontId="0" fillId="8" borderId="4" xfId="0" applyNumberForma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1" fontId="0" fillId="3" borderId="0" xfId="0" applyNumberFormat="1" applyFill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/>
    </xf>
    <xf numFmtId="0" fontId="0" fillId="8" borderId="5" xfId="0" applyFill="1" applyBorder="1" applyAlignment="1">
      <alignment horizontal="left" vertical="center"/>
    </xf>
    <xf numFmtId="1" fontId="0" fillId="8" borderId="5" xfId="0" applyNumberFormat="1" applyFill="1" applyBorder="1" applyAlignment="1">
      <alignment horizontal="center" vertical="center"/>
    </xf>
    <xf numFmtId="0" fontId="11" fillId="3" borderId="5" xfId="0" applyFont="1" applyFill="1" applyBorder="1" applyAlignment="1">
      <alignment vertical="center"/>
    </xf>
    <xf numFmtId="1" fontId="0" fillId="8" borderId="0" xfId="0" applyNumberFormat="1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0" xfId="0" applyFill="1" applyBorder="1"/>
    <xf numFmtId="0" fontId="0" fillId="8" borderId="0" xfId="0" applyFill="1" applyAlignment="1">
      <alignment horizontal="center" vertical="center"/>
    </xf>
    <xf numFmtId="0" fontId="0" fillId="3" borderId="4" xfId="0" applyFill="1" applyBorder="1" applyAlignment="1">
      <alignment vertical="center"/>
    </xf>
    <xf numFmtId="1" fontId="0" fillId="3" borderId="4" xfId="0" applyNumberFormat="1" applyFill="1" applyBorder="1" applyAlignment="1">
      <alignment horizontal="center" vertical="center"/>
    </xf>
    <xf numFmtId="164" fontId="12" fillId="8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0" fillId="8" borderId="0" xfId="0" applyNumberFormat="1" applyFill="1" applyAlignment="1">
      <alignment horizontal="center" vertical="center"/>
    </xf>
    <xf numFmtId="1" fontId="0" fillId="3" borderId="0" xfId="0" applyNumberFormat="1" applyFill="1" applyAlignment="1">
      <alignment horizontal="center" vertical="center" wrapText="1"/>
    </xf>
    <xf numFmtId="1" fontId="10" fillId="7" borderId="11" xfId="0" applyNumberFormat="1" applyFont="1" applyFill="1" applyBorder="1" applyAlignment="1">
      <alignment horizontal="center" vertical="center" wrapText="1"/>
    </xf>
    <xf numFmtId="1" fontId="0" fillId="8" borderId="0" xfId="0" applyNumberFormat="1" applyFill="1" applyAlignment="1">
      <alignment horizontal="center" vertical="center" wrapText="1"/>
    </xf>
    <xf numFmtId="0" fontId="0" fillId="8" borderId="4" xfId="0" applyFill="1" applyBorder="1" applyAlignment="1">
      <alignment horizontal="center" vertical="center"/>
    </xf>
    <xf numFmtId="0" fontId="0" fillId="8" borderId="4" xfId="0" applyFill="1" applyBorder="1" applyAlignment="1">
      <alignment vertical="center"/>
    </xf>
    <xf numFmtId="1" fontId="0" fillId="8" borderId="4" xfId="0" applyNumberFormat="1" applyFill="1" applyBorder="1" applyAlignment="1">
      <alignment horizontal="center" vertical="center" wrapText="1"/>
    </xf>
    <xf numFmtId="1" fontId="10" fillId="7" borderId="1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8" borderId="5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5" xfId="0" applyBorder="1" applyAlignment="1">
      <alignment horizontal="left" vertical="center"/>
    </xf>
    <xf numFmtId="1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10" fillId="7" borderId="17" xfId="0" applyNumberFormat="1" applyFont="1" applyFill="1" applyBorder="1" applyAlignment="1">
      <alignment horizontal="center" vertical="center"/>
    </xf>
    <xf numFmtId="0" fontId="0" fillId="0" borderId="18" xfId="0" applyBorder="1"/>
    <xf numFmtId="164" fontId="0" fillId="0" borderId="15" xfId="0" applyNumberFormat="1" applyBorder="1" applyAlignment="1">
      <alignment horizontal="center" vertical="center"/>
    </xf>
    <xf numFmtId="0" fontId="0" fillId="0" borderId="16" xfId="0" applyBorder="1"/>
    <xf numFmtId="0" fontId="0" fillId="8" borderId="15" xfId="0" applyFill="1" applyBorder="1" applyAlignment="1">
      <alignment horizontal="left" vertical="center"/>
    </xf>
    <xf numFmtId="1" fontId="0" fillId="8" borderId="15" xfId="0" applyNumberFormat="1" applyFill="1" applyBorder="1" applyAlignment="1">
      <alignment horizontal="center" vertical="center"/>
    </xf>
    <xf numFmtId="164" fontId="0" fillId="8" borderId="15" xfId="0" applyNumberFormat="1" applyFill="1" applyBorder="1" applyAlignment="1">
      <alignment horizontal="center" vertical="center"/>
    </xf>
    <xf numFmtId="0" fontId="0" fillId="8" borderId="18" xfId="0" applyFill="1" applyBorder="1"/>
    <xf numFmtId="0" fontId="11" fillId="0" borderId="0" xfId="0" applyFont="1" applyAlignment="1">
      <alignment horizontal="center"/>
    </xf>
    <xf numFmtId="0" fontId="13" fillId="0" borderId="0" xfId="0" applyFont="1"/>
    <xf numFmtId="0" fontId="13" fillId="0" borderId="5" xfId="0" applyFont="1" applyBorder="1"/>
    <xf numFmtId="164" fontId="13" fillId="0" borderId="5" xfId="0" applyNumberFormat="1" applyFont="1" applyBorder="1" applyAlignment="1">
      <alignment horizontal="center" vertical="center"/>
    </xf>
    <xf numFmtId="0" fontId="13" fillId="8" borderId="5" xfId="0" applyFont="1" applyFill="1" applyBorder="1"/>
    <xf numFmtId="164" fontId="13" fillId="8" borderId="5" xfId="0" applyNumberFormat="1" applyFont="1" applyFill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3" fillId="8" borderId="0" xfId="0" applyNumberFormat="1" applyFont="1" applyFill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" fontId="9" fillId="8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15" xfId="0" applyBorder="1"/>
    <xf numFmtId="0" fontId="9" fillId="3" borderId="15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0" fillId="3" borderId="15" xfId="0" applyFill="1" applyBorder="1" applyAlignment="1">
      <alignment vertical="center"/>
    </xf>
    <xf numFmtId="1" fontId="9" fillId="3" borderId="15" xfId="0" applyNumberFormat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wrapText="1"/>
    </xf>
    <xf numFmtId="0" fontId="0" fillId="3" borderId="4" xfId="0" applyFill="1" applyBorder="1" applyAlignment="1">
      <alignment horizontal="left" vertical="center"/>
    </xf>
    <xf numFmtId="0" fontId="1" fillId="0" borderId="16" xfId="0" applyFont="1" applyBorder="1"/>
    <xf numFmtId="0" fontId="1" fillId="0" borderId="0" xfId="0" applyFont="1"/>
    <xf numFmtId="0" fontId="11" fillId="3" borderId="15" xfId="0" applyFont="1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0" fontId="0" fillId="3" borderId="7" xfId="0" applyFill="1" applyBorder="1"/>
    <xf numFmtId="164" fontId="0" fillId="3" borderId="0" xfId="0" applyNumberFormat="1" applyFill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13" xfId="0" applyFill="1" applyBorder="1"/>
    <xf numFmtId="0" fontId="16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164" fontId="16" fillId="2" borderId="4" xfId="0" applyNumberFormat="1" applyFont="1" applyFill="1" applyBorder="1" applyAlignment="1">
      <alignment horizontal="center" vertical="center"/>
    </xf>
    <xf numFmtId="0" fontId="16" fillId="2" borderId="10" xfId="0" applyFont="1" applyFill="1" applyBorder="1"/>
    <xf numFmtId="1" fontId="10" fillId="7" borderId="0" xfId="0" applyNumberFormat="1" applyFont="1" applyFill="1" applyAlignment="1">
      <alignment horizontal="center" vertical="center"/>
    </xf>
    <xf numFmtId="1" fontId="0" fillId="3" borderId="5" xfId="0" applyNumberFormat="1" applyFill="1" applyBorder="1" applyAlignment="1">
      <alignment horizontal="center" vertical="center"/>
    </xf>
    <xf numFmtId="0" fontId="0" fillId="3" borderId="0" xfId="0" applyFill="1"/>
    <xf numFmtId="0" fontId="0" fillId="8" borderId="6" xfId="0" applyFill="1" applyBorder="1"/>
    <xf numFmtId="0" fontId="0" fillId="3" borderId="0" xfId="0" applyFill="1" applyAlignment="1">
      <alignment horizontal="center"/>
    </xf>
    <xf numFmtId="0" fontId="0" fillId="8" borderId="9" xfId="0" applyFill="1" applyBorder="1"/>
    <xf numFmtId="1" fontId="10" fillId="7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9" fillId="8" borderId="5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8" borderId="0" xfId="0" applyFont="1" applyFill="1" applyAlignment="1">
      <alignment horizontal="left" vertical="center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vertical="center"/>
    </xf>
    <xf numFmtId="0" fontId="9" fillId="0" borderId="14" xfId="0" applyFont="1" applyBorder="1" applyAlignment="1">
      <alignment horizontal="center"/>
    </xf>
    <xf numFmtId="0" fontId="9" fillId="8" borderId="4" xfId="0" applyFont="1" applyFill="1" applyBorder="1" applyAlignment="1">
      <alignment vertical="center"/>
    </xf>
    <xf numFmtId="0" fontId="10" fillId="7" borderId="0" xfId="0" applyFont="1" applyFill="1" applyAlignment="1">
      <alignment horizontal="center" vertical="center"/>
    </xf>
    <xf numFmtId="0" fontId="0" fillId="0" borderId="8" xfId="0" applyBorder="1"/>
    <xf numFmtId="0" fontId="0" fillId="0" borderId="11" xfId="0" applyBorder="1"/>
    <xf numFmtId="0" fontId="0" fillId="0" borderId="4" xfId="0" applyBorder="1"/>
    <xf numFmtId="0" fontId="10" fillId="7" borderId="4" xfId="0" applyFont="1" applyFill="1" applyBorder="1" applyAlignment="1">
      <alignment horizontal="center" vertical="center"/>
    </xf>
    <xf numFmtId="0" fontId="0" fillId="0" borderId="14" xfId="0" applyBorder="1"/>
    <xf numFmtId="0" fontId="16" fillId="0" borderId="7" xfId="0" applyFont="1" applyBorder="1" applyAlignment="1">
      <alignment horizontal="center"/>
    </xf>
    <xf numFmtId="0" fontId="0" fillId="2" borderId="0" xfId="0" applyFill="1" applyAlignment="1">
      <alignment horizontal="left" vertical="center"/>
    </xf>
    <xf numFmtId="164" fontId="0" fillId="2" borderId="0" xfId="0" applyNumberFormat="1" applyFill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/>
    <xf numFmtId="0" fontId="0" fillId="8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5" xfId="0" applyBorder="1" applyAlignment="1">
      <alignment horizontal="left" vertical="center"/>
    </xf>
    <xf numFmtId="0" fontId="16" fillId="0" borderId="10" xfId="0" applyFont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1" fontId="2" fillId="0" borderId="13" xfId="0" applyNumberFormat="1" applyFont="1" applyBorder="1" applyAlignment="1">
      <alignment horizontal="center" vertical="center"/>
    </xf>
    <xf numFmtId="0" fontId="4" fillId="4" borderId="15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0" fontId="6" fillId="6" borderId="5" xfId="0" applyFont="1" applyFill="1" applyBorder="1"/>
    <xf numFmtId="0" fontId="7" fillId="6" borderId="7" xfId="0" applyFont="1" applyFill="1" applyBorder="1" applyAlignment="1">
      <alignment vertical="center"/>
    </xf>
    <xf numFmtId="0" fontId="0" fillId="8" borderId="6" xfId="0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8" borderId="9" xfId="0" applyFill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1" fontId="9" fillId="0" borderId="15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164" fontId="16" fillId="0" borderId="4" xfId="0" applyNumberFormat="1" applyFont="1" applyBorder="1" applyAlignment="1">
      <alignment horizontal="center" vertical="center"/>
    </xf>
    <xf numFmtId="0" fontId="16" fillId="0" borderId="10" xfId="0" applyFont="1" applyBorder="1"/>
    <xf numFmtId="0" fontId="0" fillId="0" borderId="5" xfId="0" applyBorder="1" applyAlignment="1">
      <alignment horizontal="center" vertical="center" wrapText="1"/>
    </xf>
    <xf numFmtId="0" fontId="0" fillId="3" borderId="5" xfId="0" applyFill="1" applyBorder="1"/>
    <xf numFmtId="0" fontId="16" fillId="2" borderId="0" xfId="0" applyFont="1" applyFill="1"/>
    <xf numFmtId="0" fontId="0" fillId="0" borderId="17" xfId="0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19" fillId="4" borderId="15" xfId="0" applyFont="1" applyFill="1" applyBorder="1" applyAlignment="1">
      <alignment vertical="center"/>
    </xf>
    <xf numFmtId="0" fontId="18" fillId="0" borderId="15" xfId="0" applyFont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9" fillId="4" borderId="15" xfId="0" applyFont="1" applyFill="1" applyBorder="1"/>
    <xf numFmtId="0" fontId="19" fillId="4" borderId="5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1" fontId="0" fillId="3" borderId="7" xfId="0" applyNumberFormat="1" applyFill="1" applyBorder="1" applyAlignment="1">
      <alignment horizontal="center" vertical="center"/>
    </xf>
    <xf numFmtId="1" fontId="0" fillId="3" borderId="10" xfId="0" applyNumberFormat="1" applyFill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3" borderId="13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16" fillId="0" borderId="0" xfId="0" applyFont="1" applyAlignment="1">
      <alignment vertical="center"/>
    </xf>
    <xf numFmtId="165" fontId="21" fillId="0" borderId="9" xfId="1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11" borderId="0" xfId="0" applyFill="1" applyAlignment="1">
      <alignment horizontal="center"/>
    </xf>
    <xf numFmtId="0" fontId="0" fillId="11" borderId="0" xfId="0" applyFill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11" borderId="0" xfId="0" applyFill="1"/>
    <xf numFmtId="164" fontId="0" fillId="11" borderId="4" xfId="0" applyNumberFormat="1" applyFill="1" applyBorder="1" applyAlignment="1">
      <alignment horizontal="center" vertical="center"/>
    </xf>
    <xf numFmtId="0" fontId="0" fillId="11" borderId="13" xfId="0" applyFill="1" applyBorder="1"/>
    <xf numFmtId="0" fontId="0" fillId="11" borderId="12" xfId="0" applyFill="1" applyBorder="1"/>
    <xf numFmtId="0" fontId="0" fillId="11" borderId="4" xfId="0" applyFill="1" applyBorder="1" applyAlignment="1">
      <alignment horizontal="left" vertical="center"/>
    </xf>
    <xf numFmtId="1" fontId="0" fillId="11" borderId="4" xfId="0" applyNumberFormat="1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11" borderId="10" xfId="0" applyFill="1" applyBorder="1"/>
    <xf numFmtId="0" fontId="1" fillId="11" borderId="16" xfId="0" applyFont="1" applyFill="1" applyBorder="1"/>
    <xf numFmtId="0" fontId="1" fillId="11" borderId="0" xfId="0" applyFont="1" applyFill="1"/>
    <xf numFmtId="0" fontId="0" fillId="11" borderId="0" xfId="0" applyFill="1" applyAlignment="1">
      <alignment horizontal="left" vertical="center"/>
    </xf>
    <xf numFmtId="164" fontId="0" fillId="11" borderId="5" xfId="0" applyNumberFormat="1" applyFill="1" applyBorder="1" applyAlignment="1">
      <alignment horizontal="center" vertical="center"/>
    </xf>
    <xf numFmtId="0" fontId="0" fillId="11" borderId="7" xfId="0" applyFill="1" applyBorder="1"/>
    <xf numFmtId="0" fontId="0" fillId="11" borderId="6" xfId="0" applyFill="1" applyBorder="1"/>
    <xf numFmtId="0" fontId="0" fillId="11" borderId="5" xfId="0" applyFill="1" applyBorder="1" applyAlignment="1">
      <alignment horizontal="left" vertical="center"/>
    </xf>
    <xf numFmtId="164" fontId="0" fillId="11" borderId="0" xfId="0" applyNumberFormat="1" applyFill="1" applyAlignment="1">
      <alignment horizontal="center" vertical="center"/>
    </xf>
    <xf numFmtId="0" fontId="0" fillId="11" borderId="9" xfId="0" applyFill="1" applyBorder="1"/>
    <xf numFmtId="0" fontId="9" fillId="0" borderId="11" xfId="0" applyFont="1" applyBorder="1" applyAlignment="1">
      <alignment horizontal="center"/>
    </xf>
    <xf numFmtId="0" fontId="2" fillId="8" borderId="6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14" fillId="3" borderId="4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2" fillId="0" borderId="5" xfId="0" applyFont="1" applyBorder="1"/>
    <xf numFmtId="1" fontId="2" fillId="0" borderId="5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wrapText="1"/>
    </xf>
    <xf numFmtId="0" fontId="0" fillId="0" borderId="8" xfId="0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3" fillId="0" borderId="0" xfId="0" applyFont="1" applyFill="1"/>
    <xf numFmtId="1" fontId="0" fillId="0" borderId="5" xfId="0" applyNumberFormat="1" applyFill="1" applyBorder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1" fontId="9" fillId="0" borderId="0" xfId="0" applyNumberFormat="1" applyFont="1" applyFill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1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1" fontId="0" fillId="0" borderId="4" xfId="0" applyNumberFormat="1" applyFill="1" applyBorder="1" applyAlignment="1">
      <alignment horizontal="center" vertical="center"/>
    </xf>
    <xf numFmtId="0" fontId="0" fillId="0" borderId="12" xfId="0" applyFill="1" applyBorder="1" applyAlignment="1">
      <alignment horizontal="center"/>
    </xf>
    <xf numFmtId="0" fontId="0" fillId="0" borderId="12" xfId="0" applyFill="1" applyBorder="1"/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13" fillId="0" borderId="6" xfId="0" applyFont="1" applyBorder="1"/>
    <xf numFmtId="0" fontId="22" fillId="0" borderId="6" xfId="0" applyFont="1" applyBorder="1"/>
    <xf numFmtId="0" fontId="0" fillId="0" borderId="12" xfId="0" applyBorder="1" applyAlignment="1">
      <alignment vertical="center"/>
    </xf>
    <xf numFmtId="0" fontId="6" fillId="6" borderId="5" xfId="0" applyFont="1" applyFill="1" applyBorder="1" applyAlignment="1">
      <alignment horizontal="center"/>
    </xf>
    <xf numFmtId="0" fontId="0" fillId="0" borderId="0" xfId="0" applyFill="1"/>
    <xf numFmtId="0" fontId="11" fillId="0" borderId="5" xfId="0" applyFont="1" applyFill="1" applyBorder="1" applyAlignment="1">
      <alignment vertical="center"/>
    </xf>
    <xf numFmtId="0" fontId="1" fillId="0" borderId="0" xfId="0" applyFont="1" applyFill="1"/>
    <xf numFmtId="0" fontId="1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microsoft.com/office/2017/10/relationships/person" Target="persons/perso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5.jpeg"/><Relationship Id="rId21" Type="http://schemas.openxmlformats.org/officeDocument/2006/relationships/image" Target="../media/image20.png"/><Relationship Id="rId42" Type="http://schemas.openxmlformats.org/officeDocument/2006/relationships/image" Target="../media/image41.png"/><Relationship Id="rId47" Type="http://schemas.openxmlformats.org/officeDocument/2006/relationships/image" Target="../media/image46.jpeg"/><Relationship Id="rId63" Type="http://schemas.openxmlformats.org/officeDocument/2006/relationships/image" Target="../media/image62.jpeg"/><Relationship Id="rId68" Type="http://schemas.openxmlformats.org/officeDocument/2006/relationships/image" Target="../media/image67.jpeg"/><Relationship Id="rId84" Type="http://schemas.openxmlformats.org/officeDocument/2006/relationships/image" Target="../media/image83.jpeg"/><Relationship Id="rId89" Type="http://schemas.openxmlformats.org/officeDocument/2006/relationships/image" Target="../media/image88.jpe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1.png"/><Relationship Id="rId37" Type="http://schemas.openxmlformats.org/officeDocument/2006/relationships/image" Target="../media/image36.png"/><Relationship Id="rId53" Type="http://schemas.openxmlformats.org/officeDocument/2006/relationships/image" Target="../media/image52.jpeg"/><Relationship Id="rId58" Type="http://schemas.openxmlformats.org/officeDocument/2006/relationships/image" Target="../media/image57.jpeg"/><Relationship Id="rId74" Type="http://schemas.openxmlformats.org/officeDocument/2006/relationships/image" Target="../media/image73.jpeg"/><Relationship Id="rId79" Type="http://schemas.openxmlformats.org/officeDocument/2006/relationships/image" Target="../media/image78.jpeg"/><Relationship Id="rId5" Type="http://schemas.openxmlformats.org/officeDocument/2006/relationships/image" Target="../media/image5.jpeg"/><Relationship Id="rId90" Type="http://schemas.openxmlformats.org/officeDocument/2006/relationships/image" Target="../media/image89.jpeg"/><Relationship Id="rId14" Type="http://schemas.openxmlformats.org/officeDocument/2006/relationships/image" Target="../media/image14.png"/><Relationship Id="rId22" Type="http://schemas.openxmlformats.org/officeDocument/2006/relationships/image" Target="../media/image21.jpeg"/><Relationship Id="rId27" Type="http://schemas.openxmlformats.org/officeDocument/2006/relationships/image" Target="../media/image26.png"/><Relationship Id="rId30" Type="http://schemas.openxmlformats.org/officeDocument/2006/relationships/image" Target="../media/image29.png"/><Relationship Id="rId35" Type="http://schemas.openxmlformats.org/officeDocument/2006/relationships/image" Target="../media/image34.png"/><Relationship Id="rId43" Type="http://schemas.openxmlformats.org/officeDocument/2006/relationships/image" Target="../media/image42.png"/><Relationship Id="rId48" Type="http://schemas.openxmlformats.org/officeDocument/2006/relationships/image" Target="../media/image47.jpeg"/><Relationship Id="rId56" Type="http://schemas.openxmlformats.org/officeDocument/2006/relationships/image" Target="../media/image55.jpeg"/><Relationship Id="rId64" Type="http://schemas.openxmlformats.org/officeDocument/2006/relationships/image" Target="../media/image63.jpeg"/><Relationship Id="rId69" Type="http://schemas.openxmlformats.org/officeDocument/2006/relationships/image" Target="../media/image68.jpeg"/><Relationship Id="rId77" Type="http://schemas.openxmlformats.org/officeDocument/2006/relationships/image" Target="../media/image76.jpeg"/><Relationship Id="rId8" Type="http://schemas.openxmlformats.org/officeDocument/2006/relationships/image" Target="../media/image8.png"/><Relationship Id="rId51" Type="http://schemas.openxmlformats.org/officeDocument/2006/relationships/image" Target="../media/image50.jpeg"/><Relationship Id="rId72" Type="http://schemas.openxmlformats.org/officeDocument/2006/relationships/image" Target="../media/image71.jpeg"/><Relationship Id="rId80" Type="http://schemas.openxmlformats.org/officeDocument/2006/relationships/image" Target="../media/image79.jpeg"/><Relationship Id="rId85" Type="http://schemas.openxmlformats.org/officeDocument/2006/relationships/image" Target="../media/image84.jpe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4.png"/><Relationship Id="rId33" Type="http://schemas.openxmlformats.org/officeDocument/2006/relationships/image" Target="../media/image32.png"/><Relationship Id="rId38" Type="http://schemas.openxmlformats.org/officeDocument/2006/relationships/image" Target="../media/image37.jpeg"/><Relationship Id="rId46" Type="http://schemas.openxmlformats.org/officeDocument/2006/relationships/image" Target="../media/image45.jpeg"/><Relationship Id="rId59" Type="http://schemas.openxmlformats.org/officeDocument/2006/relationships/image" Target="../media/image58.jpeg"/><Relationship Id="rId67" Type="http://schemas.openxmlformats.org/officeDocument/2006/relationships/image" Target="../media/image66.jpeg"/><Relationship Id="rId20" Type="http://schemas.openxmlformats.org/officeDocument/2006/relationships/image" Target="../media/image19.png"/><Relationship Id="rId41" Type="http://schemas.openxmlformats.org/officeDocument/2006/relationships/image" Target="../media/image40.png"/><Relationship Id="rId54" Type="http://schemas.openxmlformats.org/officeDocument/2006/relationships/image" Target="../media/image53.jpeg"/><Relationship Id="rId62" Type="http://schemas.openxmlformats.org/officeDocument/2006/relationships/image" Target="../media/image61.jpeg"/><Relationship Id="rId70" Type="http://schemas.openxmlformats.org/officeDocument/2006/relationships/image" Target="../media/image69.jpeg"/><Relationship Id="rId75" Type="http://schemas.openxmlformats.org/officeDocument/2006/relationships/image" Target="../media/image74.jpeg"/><Relationship Id="rId83" Type="http://schemas.openxmlformats.org/officeDocument/2006/relationships/image" Target="../media/image82.png"/><Relationship Id="rId88" Type="http://schemas.openxmlformats.org/officeDocument/2006/relationships/image" Target="../media/image87.png"/><Relationship Id="rId91" Type="http://schemas.openxmlformats.org/officeDocument/2006/relationships/image" Target="../media/image9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2.png"/><Relationship Id="rId28" Type="http://schemas.openxmlformats.org/officeDocument/2006/relationships/image" Target="../media/image27.png"/><Relationship Id="rId36" Type="http://schemas.openxmlformats.org/officeDocument/2006/relationships/image" Target="../media/image35.png"/><Relationship Id="rId49" Type="http://schemas.openxmlformats.org/officeDocument/2006/relationships/image" Target="../media/image48.jpeg"/><Relationship Id="rId57" Type="http://schemas.openxmlformats.org/officeDocument/2006/relationships/image" Target="../media/image56.jpeg"/><Relationship Id="rId10" Type="http://schemas.openxmlformats.org/officeDocument/2006/relationships/image" Target="../media/image10.png"/><Relationship Id="rId31" Type="http://schemas.openxmlformats.org/officeDocument/2006/relationships/image" Target="../media/image30.png"/><Relationship Id="rId44" Type="http://schemas.openxmlformats.org/officeDocument/2006/relationships/image" Target="../media/image43.png"/><Relationship Id="rId52" Type="http://schemas.openxmlformats.org/officeDocument/2006/relationships/image" Target="../media/image51.jpeg"/><Relationship Id="rId60" Type="http://schemas.openxmlformats.org/officeDocument/2006/relationships/image" Target="../media/image59.jpeg"/><Relationship Id="rId65" Type="http://schemas.openxmlformats.org/officeDocument/2006/relationships/image" Target="../media/image64.jpeg"/><Relationship Id="rId73" Type="http://schemas.openxmlformats.org/officeDocument/2006/relationships/image" Target="../media/image72.jpeg"/><Relationship Id="rId78" Type="http://schemas.openxmlformats.org/officeDocument/2006/relationships/image" Target="../media/image77.jpeg"/><Relationship Id="rId81" Type="http://schemas.openxmlformats.org/officeDocument/2006/relationships/image" Target="../media/image80.jpeg"/><Relationship Id="rId86" Type="http://schemas.openxmlformats.org/officeDocument/2006/relationships/image" Target="../media/image85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microsoft.com/office/2007/relationships/hdphoto" Target="../media/hdphoto1.wdp"/><Relationship Id="rId39" Type="http://schemas.openxmlformats.org/officeDocument/2006/relationships/image" Target="../media/image38.png"/><Relationship Id="rId34" Type="http://schemas.openxmlformats.org/officeDocument/2006/relationships/image" Target="../media/image33.png"/><Relationship Id="rId50" Type="http://schemas.openxmlformats.org/officeDocument/2006/relationships/image" Target="../media/image49.jpeg"/><Relationship Id="rId55" Type="http://schemas.openxmlformats.org/officeDocument/2006/relationships/image" Target="../media/image54.jpeg"/><Relationship Id="rId76" Type="http://schemas.openxmlformats.org/officeDocument/2006/relationships/image" Target="../media/image75.jpeg"/><Relationship Id="rId7" Type="http://schemas.openxmlformats.org/officeDocument/2006/relationships/image" Target="../media/image7.png"/><Relationship Id="rId71" Type="http://schemas.openxmlformats.org/officeDocument/2006/relationships/image" Target="../media/image70.jpeg"/><Relationship Id="rId92" Type="http://schemas.openxmlformats.org/officeDocument/2006/relationships/image" Target="../media/image91.jpeg"/><Relationship Id="rId2" Type="http://schemas.openxmlformats.org/officeDocument/2006/relationships/image" Target="../media/image2.jpeg"/><Relationship Id="rId29" Type="http://schemas.openxmlformats.org/officeDocument/2006/relationships/image" Target="../media/image28.png"/><Relationship Id="rId24" Type="http://schemas.openxmlformats.org/officeDocument/2006/relationships/image" Target="../media/image23.png"/><Relationship Id="rId40" Type="http://schemas.openxmlformats.org/officeDocument/2006/relationships/image" Target="../media/image39.png"/><Relationship Id="rId45" Type="http://schemas.openxmlformats.org/officeDocument/2006/relationships/image" Target="../media/image44.png"/><Relationship Id="rId66" Type="http://schemas.openxmlformats.org/officeDocument/2006/relationships/image" Target="../media/image65.jpeg"/><Relationship Id="rId87" Type="http://schemas.openxmlformats.org/officeDocument/2006/relationships/image" Target="../media/image86.png"/><Relationship Id="rId61" Type="http://schemas.openxmlformats.org/officeDocument/2006/relationships/image" Target="../media/image60.jpeg"/><Relationship Id="rId82" Type="http://schemas.openxmlformats.org/officeDocument/2006/relationships/image" Target="../media/image81.png"/><Relationship Id="rId19" Type="http://schemas.openxmlformats.org/officeDocument/2006/relationships/image" Target="../media/image18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5.jpeg"/><Relationship Id="rId21" Type="http://schemas.openxmlformats.org/officeDocument/2006/relationships/image" Target="../media/image20.png"/><Relationship Id="rId42" Type="http://schemas.openxmlformats.org/officeDocument/2006/relationships/image" Target="../media/image41.png"/><Relationship Id="rId47" Type="http://schemas.openxmlformats.org/officeDocument/2006/relationships/image" Target="../media/image46.jpeg"/><Relationship Id="rId63" Type="http://schemas.openxmlformats.org/officeDocument/2006/relationships/image" Target="../media/image62.jpeg"/><Relationship Id="rId68" Type="http://schemas.openxmlformats.org/officeDocument/2006/relationships/image" Target="../media/image67.jpeg"/><Relationship Id="rId84" Type="http://schemas.openxmlformats.org/officeDocument/2006/relationships/image" Target="../media/image83.jpeg"/><Relationship Id="rId89" Type="http://schemas.openxmlformats.org/officeDocument/2006/relationships/image" Target="../media/image88.jpe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1.png"/><Relationship Id="rId37" Type="http://schemas.openxmlformats.org/officeDocument/2006/relationships/image" Target="../media/image36.png"/><Relationship Id="rId53" Type="http://schemas.openxmlformats.org/officeDocument/2006/relationships/image" Target="../media/image52.jpeg"/><Relationship Id="rId58" Type="http://schemas.openxmlformats.org/officeDocument/2006/relationships/image" Target="../media/image57.jpeg"/><Relationship Id="rId74" Type="http://schemas.openxmlformats.org/officeDocument/2006/relationships/image" Target="../media/image73.jpeg"/><Relationship Id="rId79" Type="http://schemas.openxmlformats.org/officeDocument/2006/relationships/image" Target="../media/image78.jpeg"/><Relationship Id="rId5" Type="http://schemas.openxmlformats.org/officeDocument/2006/relationships/image" Target="../media/image5.jpeg"/><Relationship Id="rId90" Type="http://schemas.openxmlformats.org/officeDocument/2006/relationships/image" Target="../media/image89.jpeg"/><Relationship Id="rId14" Type="http://schemas.openxmlformats.org/officeDocument/2006/relationships/image" Target="../media/image14.png"/><Relationship Id="rId22" Type="http://schemas.openxmlformats.org/officeDocument/2006/relationships/image" Target="../media/image21.jpeg"/><Relationship Id="rId27" Type="http://schemas.openxmlformats.org/officeDocument/2006/relationships/image" Target="../media/image26.png"/><Relationship Id="rId30" Type="http://schemas.openxmlformats.org/officeDocument/2006/relationships/image" Target="../media/image29.png"/><Relationship Id="rId35" Type="http://schemas.openxmlformats.org/officeDocument/2006/relationships/image" Target="../media/image34.png"/><Relationship Id="rId43" Type="http://schemas.openxmlformats.org/officeDocument/2006/relationships/image" Target="../media/image42.png"/><Relationship Id="rId48" Type="http://schemas.openxmlformats.org/officeDocument/2006/relationships/image" Target="../media/image47.jpeg"/><Relationship Id="rId56" Type="http://schemas.openxmlformats.org/officeDocument/2006/relationships/image" Target="../media/image55.jpeg"/><Relationship Id="rId64" Type="http://schemas.openxmlformats.org/officeDocument/2006/relationships/image" Target="../media/image63.jpeg"/><Relationship Id="rId69" Type="http://schemas.openxmlformats.org/officeDocument/2006/relationships/image" Target="../media/image68.jpeg"/><Relationship Id="rId77" Type="http://schemas.openxmlformats.org/officeDocument/2006/relationships/image" Target="../media/image76.jpeg"/><Relationship Id="rId8" Type="http://schemas.openxmlformats.org/officeDocument/2006/relationships/image" Target="../media/image8.png"/><Relationship Id="rId51" Type="http://schemas.openxmlformats.org/officeDocument/2006/relationships/image" Target="../media/image50.jpeg"/><Relationship Id="rId72" Type="http://schemas.openxmlformats.org/officeDocument/2006/relationships/image" Target="../media/image71.jpeg"/><Relationship Id="rId80" Type="http://schemas.openxmlformats.org/officeDocument/2006/relationships/image" Target="../media/image79.jpeg"/><Relationship Id="rId85" Type="http://schemas.openxmlformats.org/officeDocument/2006/relationships/image" Target="../media/image84.jpe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4.png"/><Relationship Id="rId33" Type="http://schemas.openxmlformats.org/officeDocument/2006/relationships/image" Target="../media/image32.png"/><Relationship Id="rId38" Type="http://schemas.openxmlformats.org/officeDocument/2006/relationships/image" Target="../media/image37.jpeg"/><Relationship Id="rId46" Type="http://schemas.openxmlformats.org/officeDocument/2006/relationships/image" Target="../media/image45.jpeg"/><Relationship Id="rId59" Type="http://schemas.openxmlformats.org/officeDocument/2006/relationships/image" Target="../media/image58.jpeg"/><Relationship Id="rId67" Type="http://schemas.openxmlformats.org/officeDocument/2006/relationships/image" Target="../media/image66.jpeg"/><Relationship Id="rId20" Type="http://schemas.openxmlformats.org/officeDocument/2006/relationships/image" Target="../media/image19.png"/><Relationship Id="rId41" Type="http://schemas.openxmlformats.org/officeDocument/2006/relationships/image" Target="../media/image40.png"/><Relationship Id="rId54" Type="http://schemas.openxmlformats.org/officeDocument/2006/relationships/image" Target="../media/image53.jpeg"/><Relationship Id="rId62" Type="http://schemas.openxmlformats.org/officeDocument/2006/relationships/image" Target="../media/image61.jpeg"/><Relationship Id="rId70" Type="http://schemas.openxmlformats.org/officeDocument/2006/relationships/image" Target="../media/image69.jpeg"/><Relationship Id="rId75" Type="http://schemas.openxmlformats.org/officeDocument/2006/relationships/image" Target="../media/image74.jpeg"/><Relationship Id="rId83" Type="http://schemas.openxmlformats.org/officeDocument/2006/relationships/image" Target="../media/image82.png"/><Relationship Id="rId88" Type="http://schemas.openxmlformats.org/officeDocument/2006/relationships/image" Target="../media/image87.png"/><Relationship Id="rId91" Type="http://schemas.openxmlformats.org/officeDocument/2006/relationships/image" Target="../media/image9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2.png"/><Relationship Id="rId28" Type="http://schemas.openxmlformats.org/officeDocument/2006/relationships/image" Target="../media/image27.png"/><Relationship Id="rId36" Type="http://schemas.openxmlformats.org/officeDocument/2006/relationships/image" Target="../media/image35.png"/><Relationship Id="rId49" Type="http://schemas.openxmlformats.org/officeDocument/2006/relationships/image" Target="../media/image48.jpeg"/><Relationship Id="rId57" Type="http://schemas.openxmlformats.org/officeDocument/2006/relationships/image" Target="../media/image56.jpeg"/><Relationship Id="rId10" Type="http://schemas.openxmlformats.org/officeDocument/2006/relationships/image" Target="../media/image10.png"/><Relationship Id="rId31" Type="http://schemas.openxmlformats.org/officeDocument/2006/relationships/image" Target="../media/image30.png"/><Relationship Id="rId44" Type="http://schemas.openxmlformats.org/officeDocument/2006/relationships/image" Target="../media/image43.png"/><Relationship Id="rId52" Type="http://schemas.openxmlformats.org/officeDocument/2006/relationships/image" Target="../media/image51.jpeg"/><Relationship Id="rId60" Type="http://schemas.openxmlformats.org/officeDocument/2006/relationships/image" Target="../media/image59.jpeg"/><Relationship Id="rId65" Type="http://schemas.openxmlformats.org/officeDocument/2006/relationships/image" Target="../media/image64.jpeg"/><Relationship Id="rId73" Type="http://schemas.openxmlformats.org/officeDocument/2006/relationships/image" Target="../media/image72.jpeg"/><Relationship Id="rId78" Type="http://schemas.openxmlformats.org/officeDocument/2006/relationships/image" Target="../media/image77.jpeg"/><Relationship Id="rId81" Type="http://schemas.openxmlformats.org/officeDocument/2006/relationships/image" Target="../media/image80.jpeg"/><Relationship Id="rId86" Type="http://schemas.openxmlformats.org/officeDocument/2006/relationships/image" Target="../media/image85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microsoft.com/office/2007/relationships/hdphoto" Target="../media/hdphoto1.wdp"/><Relationship Id="rId39" Type="http://schemas.openxmlformats.org/officeDocument/2006/relationships/image" Target="../media/image38.png"/><Relationship Id="rId34" Type="http://schemas.openxmlformats.org/officeDocument/2006/relationships/image" Target="../media/image33.png"/><Relationship Id="rId50" Type="http://schemas.openxmlformats.org/officeDocument/2006/relationships/image" Target="../media/image49.jpeg"/><Relationship Id="rId55" Type="http://schemas.openxmlformats.org/officeDocument/2006/relationships/image" Target="../media/image54.jpeg"/><Relationship Id="rId76" Type="http://schemas.openxmlformats.org/officeDocument/2006/relationships/image" Target="../media/image75.jpeg"/><Relationship Id="rId7" Type="http://schemas.openxmlformats.org/officeDocument/2006/relationships/image" Target="../media/image7.png"/><Relationship Id="rId71" Type="http://schemas.openxmlformats.org/officeDocument/2006/relationships/image" Target="../media/image70.jpeg"/><Relationship Id="rId92" Type="http://schemas.openxmlformats.org/officeDocument/2006/relationships/image" Target="../media/image91.jpeg"/><Relationship Id="rId2" Type="http://schemas.openxmlformats.org/officeDocument/2006/relationships/image" Target="../media/image2.jpeg"/><Relationship Id="rId29" Type="http://schemas.openxmlformats.org/officeDocument/2006/relationships/image" Target="../media/image28.png"/><Relationship Id="rId24" Type="http://schemas.openxmlformats.org/officeDocument/2006/relationships/image" Target="../media/image23.png"/><Relationship Id="rId40" Type="http://schemas.openxmlformats.org/officeDocument/2006/relationships/image" Target="../media/image39.png"/><Relationship Id="rId45" Type="http://schemas.openxmlformats.org/officeDocument/2006/relationships/image" Target="../media/image44.png"/><Relationship Id="rId66" Type="http://schemas.openxmlformats.org/officeDocument/2006/relationships/image" Target="../media/image65.jpeg"/><Relationship Id="rId87" Type="http://schemas.openxmlformats.org/officeDocument/2006/relationships/image" Target="../media/image86.png"/><Relationship Id="rId61" Type="http://schemas.openxmlformats.org/officeDocument/2006/relationships/image" Target="../media/image60.jpeg"/><Relationship Id="rId82" Type="http://schemas.openxmlformats.org/officeDocument/2006/relationships/image" Target="../media/image81.png"/><Relationship Id="rId19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png"/><Relationship Id="rId21" Type="http://schemas.openxmlformats.org/officeDocument/2006/relationships/image" Target="../media/image22.png"/><Relationship Id="rId42" Type="http://schemas.openxmlformats.org/officeDocument/2006/relationships/image" Target="../media/image82.png"/><Relationship Id="rId47" Type="http://schemas.openxmlformats.org/officeDocument/2006/relationships/image" Target="../media/image2.jpeg"/><Relationship Id="rId63" Type="http://schemas.openxmlformats.org/officeDocument/2006/relationships/image" Target="../media/image47.jpeg"/><Relationship Id="rId68" Type="http://schemas.openxmlformats.org/officeDocument/2006/relationships/image" Target="../media/image109.jpeg"/><Relationship Id="rId84" Type="http://schemas.openxmlformats.org/officeDocument/2006/relationships/image" Target="../media/image67.jpeg"/><Relationship Id="rId89" Type="http://schemas.openxmlformats.org/officeDocument/2006/relationships/image" Target="../media/image73.jpeg"/><Relationship Id="rId16" Type="http://schemas.openxmlformats.org/officeDocument/2006/relationships/image" Target="../media/image1.png"/><Relationship Id="rId11" Type="http://schemas.openxmlformats.org/officeDocument/2006/relationships/image" Target="../media/image14.png"/><Relationship Id="rId32" Type="http://schemas.openxmlformats.org/officeDocument/2006/relationships/image" Target="../media/image33.png"/><Relationship Id="rId37" Type="http://schemas.openxmlformats.org/officeDocument/2006/relationships/image" Target="../media/image38.png"/><Relationship Id="rId53" Type="http://schemas.openxmlformats.org/officeDocument/2006/relationships/image" Target="../media/image98.jpeg"/><Relationship Id="rId58" Type="http://schemas.openxmlformats.org/officeDocument/2006/relationships/image" Target="../media/image103.jpeg"/><Relationship Id="rId74" Type="http://schemas.openxmlformats.org/officeDocument/2006/relationships/image" Target="../media/image111.jpeg"/><Relationship Id="rId79" Type="http://schemas.openxmlformats.org/officeDocument/2006/relationships/image" Target="../media/image62.jpeg"/><Relationship Id="rId5" Type="http://schemas.openxmlformats.org/officeDocument/2006/relationships/image" Target="../media/image8.png"/><Relationship Id="rId90" Type="http://schemas.openxmlformats.org/officeDocument/2006/relationships/image" Target="../media/image116.jpeg"/><Relationship Id="rId95" Type="http://schemas.openxmlformats.org/officeDocument/2006/relationships/image" Target="../media/image88.jpeg"/><Relationship Id="rId22" Type="http://schemas.openxmlformats.org/officeDocument/2006/relationships/image" Target="../media/image23.png"/><Relationship Id="rId27" Type="http://schemas.openxmlformats.org/officeDocument/2006/relationships/image" Target="../media/image28.png"/><Relationship Id="rId43" Type="http://schemas.openxmlformats.org/officeDocument/2006/relationships/image" Target="../media/image41.png"/><Relationship Id="rId48" Type="http://schemas.openxmlformats.org/officeDocument/2006/relationships/image" Target="../media/image93.jpeg"/><Relationship Id="rId64" Type="http://schemas.openxmlformats.org/officeDocument/2006/relationships/image" Target="../media/image48.jpeg"/><Relationship Id="rId69" Type="http://schemas.openxmlformats.org/officeDocument/2006/relationships/image" Target="../media/image52.jpeg"/><Relationship Id="rId80" Type="http://schemas.openxmlformats.org/officeDocument/2006/relationships/image" Target="../media/image63.jpeg"/><Relationship Id="rId85" Type="http://schemas.openxmlformats.org/officeDocument/2006/relationships/image" Target="../media/image68.jpeg"/><Relationship Id="rId12" Type="http://schemas.openxmlformats.org/officeDocument/2006/relationships/image" Target="../media/image15.png"/><Relationship Id="rId17" Type="http://schemas.openxmlformats.org/officeDocument/2006/relationships/image" Target="../media/image18.png"/><Relationship Id="rId25" Type="http://schemas.openxmlformats.org/officeDocument/2006/relationships/image" Target="../media/image26.png"/><Relationship Id="rId33" Type="http://schemas.openxmlformats.org/officeDocument/2006/relationships/image" Target="../media/image34.png"/><Relationship Id="rId38" Type="http://schemas.openxmlformats.org/officeDocument/2006/relationships/image" Target="../media/image39.png"/><Relationship Id="rId46" Type="http://schemas.openxmlformats.org/officeDocument/2006/relationships/image" Target="../media/image44.png"/><Relationship Id="rId59" Type="http://schemas.openxmlformats.org/officeDocument/2006/relationships/image" Target="../media/image104.jpeg"/><Relationship Id="rId67" Type="http://schemas.openxmlformats.org/officeDocument/2006/relationships/image" Target="../media/image108.jpeg"/><Relationship Id="rId20" Type="http://schemas.openxmlformats.org/officeDocument/2006/relationships/image" Target="../media/image45.jpeg"/><Relationship Id="rId41" Type="http://schemas.openxmlformats.org/officeDocument/2006/relationships/image" Target="../media/image81.png"/><Relationship Id="rId54" Type="http://schemas.openxmlformats.org/officeDocument/2006/relationships/image" Target="../media/image99.jpeg"/><Relationship Id="rId62" Type="http://schemas.openxmlformats.org/officeDocument/2006/relationships/image" Target="../media/image46.jpeg"/><Relationship Id="rId70" Type="http://schemas.openxmlformats.org/officeDocument/2006/relationships/image" Target="../media/image53.jpeg"/><Relationship Id="rId75" Type="http://schemas.openxmlformats.org/officeDocument/2006/relationships/image" Target="../media/image112.jpeg"/><Relationship Id="rId83" Type="http://schemas.openxmlformats.org/officeDocument/2006/relationships/image" Target="../media/image66.jpeg"/><Relationship Id="rId88" Type="http://schemas.openxmlformats.org/officeDocument/2006/relationships/image" Target="../media/image71.jpeg"/><Relationship Id="rId91" Type="http://schemas.openxmlformats.org/officeDocument/2006/relationships/image" Target="../media/image75.jpeg"/><Relationship Id="rId96" Type="http://schemas.openxmlformats.org/officeDocument/2006/relationships/image" Target="../media/image3.jpe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5" Type="http://schemas.microsoft.com/office/2007/relationships/hdphoto" Target="../media/hdphoto1.wdp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36" Type="http://schemas.openxmlformats.org/officeDocument/2006/relationships/image" Target="../media/image92.jpeg"/><Relationship Id="rId49" Type="http://schemas.openxmlformats.org/officeDocument/2006/relationships/image" Target="../media/image94.jpeg"/><Relationship Id="rId57" Type="http://schemas.openxmlformats.org/officeDocument/2006/relationships/image" Target="../media/image102.jpeg"/><Relationship Id="rId10" Type="http://schemas.openxmlformats.org/officeDocument/2006/relationships/image" Target="../media/image13.png"/><Relationship Id="rId31" Type="http://schemas.openxmlformats.org/officeDocument/2006/relationships/image" Target="../media/image32.png"/><Relationship Id="rId44" Type="http://schemas.openxmlformats.org/officeDocument/2006/relationships/image" Target="../media/image42.png"/><Relationship Id="rId52" Type="http://schemas.openxmlformats.org/officeDocument/2006/relationships/image" Target="../media/image97.jpeg"/><Relationship Id="rId60" Type="http://schemas.openxmlformats.org/officeDocument/2006/relationships/image" Target="../media/image105.jpeg"/><Relationship Id="rId65" Type="http://schemas.openxmlformats.org/officeDocument/2006/relationships/image" Target="../media/image83.jpeg"/><Relationship Id="rId73" Type="http://schemas.openxmlformats.org/officeDocument/2006/relationships/image" Target="../media/image110.jpeg"/><Relationship Id="rId78" Type="http://schemas.openxmlformats.org/officeDocument/2006/relationships/image" Target="../media/image61.jpeg"/><Relationship Id="rId81" Type="http://schemas.openxmlformats.org/officeDocument/2006/relationships/image" Target="../media/image115.jpeg"/><Relationship Id="rId86" Type="http://schemas.openxmlformats.org/officeDocument/2006/relationships/image" Target="../media/image69.jpeg"/><Relationship Id="rId94" Type="http://schemas.openxmlformats.org/officeDocument/2006/relationships/image" Target="../media/image78.jpeg"/><Relationship Id="rId99" Type="http://schemas.openxmlformats.org/officeDocument/2006/relationships/image" Target="../media/image120.jpeg"/><Relationship Id="rId101" Type="http://schemas.openxmlformats.org/officeDocument/2006/relationships/image" Target="../media/image122.jpe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3" Type="http://schemas.openxmlformats.org/officeDocument/2006/relationships/image" Target="../media/image16.png"/><Relationship Id="rId18" Type="http://schemas.openxmlformats.org/officeDocument/2006/relationships/image" Target="../media/image19.png"/><Relationship Id="rId39" Type="http://schemas.openxmlformats.org/officeDocument/2006/relationships/image" Target="../media/image87.png"/><Relationship Id="rId34" Type="http://schemas.openxmlformats.org/officeDocument/2006/relationships/image" Target="../media/image35.png"/><Relationship Id="rId50" Type="http://schemas.openxmlformats.org/officeDocument/2006/relationships/image" Target="../media/image95.jpeg"/><Relationship Id="rId55" Type="http://schemas.openxmlformats.org/officeDocument/2006/relationships/image" Target="../media/image100.jpeg"/><Relationship Id="rId76" Type="http://schemas.openxmlformats.org/officeDocument/2006/relationships/image" Target="../media/image113.jpeg"/><Relationship Id="rId97" Type="http://schemas.openxmlformats.org/officeDocument/2006/relationships/image" Target="../media/image118.jpeg"/><Relationship Id="rId7" Type="http://schemas.openxmlformats.org/officeDocument/2006/relationships/image" Target="../media/image10.png"/><Relationship Id="rId71" Type="http://schemas.openxmlformats.org/officeDocument/2006/relationships/image" Target="../media/image54.jpeg"/><Relationship Id="rId92" Type="http://schemas.openxmlformats.org/officeDocument/2006/relationships/image" Target="../media/image117.jpeg"/><Relationship Id="rId2" Type="http://schemas.openxmlformats.org/officeDocument/2006/relationships/image" Target="../media/image5.jpeg"/><Relationship Id="rId29" Type="http://schemas.openxmlformats.org/officeDocument/2006/relationships/image" Target="../media/image30.png"/><Relationship Id="rId24" Type="http://schemas.openxmlformats.org/officeDocument/2006/relationships/image" Target="../media/image25.jpeg"/><Relationship Id="rId40" Type="http://schemas.openxmlformats.org/officeDocument/2006/relationships/image" Target="../media/image40.png"/><Relationship Id="rId45" Type="http://schemas.openxmlformats.org/officeDocument/2006/relationships/image" Target="../media/image43.png"/><Relationship Id="rId66" Type="http://schemas.openxmlformats.org/officeDocument/2006/relationships/image" Target="../media/image107.jpeg"/><Relationship Id="rId87" Type="http://schemas.openxmlformats.org/officeDocument/2006/relationships/image" Target="../media/image70.jpeg"/><Relationship Id="rId61" Type="http://schemas.openxmlformats.org/officeDocument/2006/relationships/image" Target="../media/image106.jpeg"/><Relationship Id="rId82" Type="http://schemas.openxmlformats.org/officeDocument/2006/relationships/image" Target="../media/image65.jpeg"/><Relationship Id="rId19" Type="http://schemas.openxmlformats.org/officeDocument/2006/relationships/image" Target="../media/image20.png"/><Relationship Id="rId14" Type="http://schemas.openxmlformats.org/officeDocument/2006/relationships/image" Target="../media/image17.pn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56" Type="http://schemas.openxmlformats.org/officeDocument/2006/relationships/image" Target="../media/image101.jpeg"/><Relationship Id="rId77" Type="http://schemas.openxmlformats.org/officeDocument/2006/relationships/image" Target="../media/image114.jpeg"/><Relationship Id="rId100" Type="http://schemas.openxmlformats.org/officeDocument/2006/relationships/image" Target="../media/image121.jpeg"/><Relationship Id="rId8" Type="http://schemas.openxmlformats.org/officeDocument/2006/relationships/image" Target="../media/image11.png"/><Relationship Id="rId51" Type="http://schemas.openxmlformats.org/officeDocument/2006/relationships/image" Target="../media/image96.jpeg"/><Relationship Id="rId72" Type="http://schemas.openxmlformats.org/officeDocument/2006/relationships/image" Target="../media/image55.jpeg"/><Relationship Id="rId93" Type="http://schemas.openxmlformats.org/officeDocument/2006/relationships/image" Target="../media/image77.jpeg"/><Relationship Id="rId98" Type="http://schemas.openxmlformats.org/officeDocument/2006/relationships/image" Target="../media/image119.jpeg"/><Relationship Id="rId3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236282</xdr:colOff>
      <xdr:row>5</xdr:row>
      <xdr:rowOff>68670</xdr:rowOff>
    </xdr:from>
    <xdr:ext cx="1172367" cy="701935"/>
    <xdr:pic>
      <xdr:nvPicPr>
        <xdr:cNvPr id="2" name="Imagem 1">
          <a:extLst>
            <a:ext uri="{FF2B5EF4-FFF2-40B4-BE49-F238E27FC236}">
              <a16:creationId xmlns:a16="http://schemas.microsoft.com/office/drawing/2014/main" id="{8BF0F43A-DE28-42BE-BBFB-4782E5A80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057" y="459195"/>
          <a:ext cx="1172367" cy="701935"/>
        </a:xfrm>
        <a:prstGeom prst="rect">
          <a:avLst/>
        </a:prstGeom>
      </xdr:spPr>
    </xdr:pic>
    <xdr:clientData/>
  </xdr:oneCellAnchor>
  <xdr:oneCellAnchor>
    <xdr:from>
      <xdr:col>17</xdr:col>
      <xdr:colOff>98016</xdr:colOff>
      <xdr:row>5</xdr:row>
      <xdr:rowOff>37943</xdr:rowOff>
    </xdr:from>
    <xdr:ext cx="1172367" cy="701935"/>
    <xdr:pic>
      <xdr:nvPicPr>
        <xdr:cNvPr id="3" name="Imagem 2">
          <a:extLst>
            <a:ext uri="{FF2B5EF4-FFF2-40B4-BE49-F238E27FC236}">
              <a16:creationId xmlns:a16="http://schemas.microsoft.com/office/drawing/2014/main" id="{755C579E-1FD8-4A24-B189-9B3E885E2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71091" y="428468"/>
          <a:ext cx="1172367" cy="701935"/>
        </a:xfrm>
        <a:prstGeom prst="rect">
          <a:avLst/>
        </a:prstGeom>
      </xdr:spPr>
    </xdr:pic>
    <xdr:clientData/>
  </xdr:oneCellAnchor>
  <xdr:twoCellAnchor editAs="oneCell">
    <xdr:from>
      <xdr:col>17</xdr:col>
      <xdr:colOff>1705281</xdr:colOff>
      <xdr:row>5</xdr:row>
      <xdr:rowOff>1</xdr:rowOff>
    </xdr:from>
    <xdr:to>
      <xdr:col>17</xdr:col>
      <xdr:colOff>2365886</xdr:colOff>
      <xdr:row>8</xdr:row>
      <xdr:rowOff>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EFB3146-76BE-4AF5-8055-4A17FF3BD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78356" y="390526"/>
          <a:ext cx="66060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1291662</xdr:colOff>
      <xdr:row>6</xdr:row>
      <xdr:rowOff>60273</xdr:rowOff>
    </xdr:from>
    <xdr:to>
      <xdr:col>17</xdr:col>
      <xdr:colOff>1708492</xdr:colOff>
      <xdr:row>7</xdr:row>
      <xdr:rowOff>80024</xdr:rowOff>
    </xdr:to>
    <xdr:sp macro="" textlink="">
      <xdr:nvSpPr>
        <xdr:cNvPr id="5" name="Seta: para a Direita 4">
          <a:extLst>
            <a:ext uri="{FF2B5EF4-FFF2-40B4-BE49-F238E27FC236}">
              <a16:creationId xmlns:a16="http://schemas.microsoft.com/office/drawing/2014/main" id="{0C5A0AC6-B01B-4A2D-8B41-97240B80762D}"/>
            </a:ext>
          </a:extLst>
        </xdr:cNvPr>
        <xdr:cNvSpPr/>
      </xdr:nvSpPr>
      <xdr:spPr>
        <a:xfrm>
          <a:off x="14464737" y="727023"/>
          <a:ext cx="41683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177145</xdr:colOff>
      <xdr:row>5</xdr:row>
      <xdr:rowOff>230443</xdr:rowOff>
    </xdr:from>
    <xdr:to>
      <xdr:col>13</xdr:col>
      <xdr:colOff>537145</xdr:colOff>
      <xdr:row>7</xdr:row>
      <xdr:rowOff>119796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7DA02B57-4E3D-44BE-A934-10FF5787763B}"/>
            </a:ext>
          </a:extLst>
        </xdr:cNvPr>
        <xdr:cNvSpPr/>
      </xdr:nvSpPr>
      <xdr:spPr>
        <a:xfrm>
          <a:off x="11159470" y="620968"/>
          <a:ext cx="360000" cy="356078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1193646</xdr:colOff>
      <xdr:row>6</xdr:row>
      <xdr:rowOff>60272</xdr:rowOff>
    </xdr:from>
    <xdr:to>
      <xdr:col>23</xdr:col>
      <xdr:colOff>1610476</xdr:colOff>
      <xdr:row>7</xdr:row>
      <xdr:rowOff>80023</xdr:rowOff>
    </xdr:to>
    <xdr:sp macro="" textlink="">
      <xdr:nvSpPr>
        <xdr:cNvPr id="7" name="Seta: para a Direita 6">
          <a:extLst>
            <a:ext uri="{FF2B5EF4-FFF2-40B4-BE49-F238E27FC236}">
              <a16:creationId xmlns:a16="http://schemas.microsoft.com/office/drawing/2014/main" id="{F8B81DDD-1A92-42FE-8DF5-64C68AA73973}"/>
            </a:ext>
          </a:extLst>
        </xdr:cNvPr>
        <xdr:cNvSpPr/>
      </xdr:nvSpPr>
      <xdr:spPr>
        <a:xfrm>
          <a:off x="19954875" y="727022"/>
          <a:ext cx="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92178</xdr:colOff>
      <xdr:row>5</xdr:row>
      <xdr:rowOff>92177</xdr:rowOff>
    </xdr:from>
    <xdr:to>
      <xdr:col>22</xdr:col>
      <xdr:colOff>527607</xdr:colOff>
      <xdr:row>7</xdr:row>
      <xdr:rowOff>138266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3B98F200-FAAF-4C37-9370-B78EC3E9C97A}"/>
            </a:ext>
          </a:extLst>
        </xdr:cNvPr>
        <xdr:cNvSpPr/>
      </xdr:nvSpPr>
      <xdr:spPr>
        <a:xfrm>
          <a:off x="19954875" y="482702"/>
          <a:ext cx="0" cy="512814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1428751</xdr:colOff>
      <xdr:row>5</xdr:row>
      <xdr:rowOff>215080</xdr:rowOff>
    </xdr:from>
    <xdr:to>
      <xdr:col>2</xdr:col>
      <xdr:colOff>2012216</xdr:colOff>
      <xdr:row>8</xdr:row>
      <xdr:rowOff>107541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26F9A9E7-9AA0-4289-AC00-EA901AA0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6" y="605605"/>
          <a:ext cx="583465" cy="54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630908</xdr:colOff>
      <xdr:row>115</xdr:row>
      <xdr:rowOff>44814</xdr:rowOff>
    </xdr:from>
    <xdr:ext cx="552914" cy="500786"/>
    <xdr:pic>
      <xdr:nvPicPr>
        <xdr:cNvPr id="10" name="Imagem 9">
          <a:extLst>
            <a:ext uri="{FF2B5EF4-FFF2-40B4-BE49-F238E27FC236}">
              <a16:creationId xmlns:a16="http://schemas.microsoft.com/office/drawing/2014/main" id="{1754B797-801C-4589-B088-C126C6D75D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50224" b="426"/>
        <a:stretch/>
      </xdr:blipFill>
      <xdr:spPr>
        <a:xfrm>
          <a:off x="1116683" y="25457514"/>
          <a:ext cx="552914" cy="500786"/>
        </a:xfrm>
        <a:prstGeom prst="rect">
          <a:avLst/>
        </a:prstGeom>
      </xdr:spPr>
    </xdr:pic>
    <xdr:clientData/>
  </xdr:oneCellAnchor>
  <xdr:oneCellAnchor>
    <xdr:from>
      <xdr:col>2</xdr:col>
      <xdr:colOff>465176</xdr:colOff>
      <xdr:row>52</xdr:row>
      <xdr:rowOff>19667</xdr:rowOff>
    </xdr:from>
    <xdr:ext cx="719912" cy="608816"/>
    <xdr:pic>
      <xdr:nvPicPr>
        <xdr:cNvPr id="11" name="Picture 2" descr="Big Pro Paleta de Maquiagem LIMITADA- VENDA EXCLUSIVA NA INTERNET - LOJA  AVON - LINK NA DESCRIÇÃO - YouTube">
          <a:extLst>
            <a:ext uri="{FF2B5EF4-FFF2-40B4-BE49-F238E27FC236}">
              <a16:creationId xmlns:a16="http://schemas.microsoft.com/office/drawing/2014/main" id="{A725A50B-1EEC-487E-9AC1-39FE64C66E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20" t="10621" r="23966" b="10947"/>
        <a:stretch/>
      </xdr:blipFill>
      <xdr:spPr bwMode="auto">
        <a:xfrm>
          <a:off x="950951" y="9792317"/>
          <a:ext cx="719912" cy="608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175952</xdr:colOff>
      <xdr:row>25</xdr:row>
      <xdr:rowOff>130618</xdr:rowOff>
    </xdr:from>
    <xdr:ext cx="1056696" cy="694754"/>
    <xdr:pic>
      <xdr:nvPicPr>
        <xdr:cNvPr id="12" name="Imagem 11">
          <a:extLst>
            <a:ext uri="{FF2B5EF4-FFF2-40B4-BE49-F238E27FC236}">
              <a16:creationId xmlns:a16="http://schemas.microsoft.com/office/drawing/2014/main" id="{DBC76D0A-482B-48CF-AB68-F9E76DD12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1727" y="4588318"/>
          <a:ext cx="1056696" cy="694754"/>
        </a:xfrm>
        <a:prstGeom prst="rect">
          <a:avLst/>
        </a:prstGeom>
      </xdr:spPr>
    </xdr:pic>
    <xdr:clientData/>
  </xdr:oneCellAnchor>
  <xdr:oneCellAnchor>
    <xdr:from>
      <xdr:col>2</xdr:col>
      <xdr:colOff>532040</xdr:colOff>
      <xdr:row>54</xdr:row>
      <xdr:rowOff>114300</xdr:rowOff>
    </xdr:from>
    <xdr:ext cx="704850" cy="604232"/>
    <xdr:pic>
      <xdr:nvPicPr>
        <xdr:cNvPr id="13" name="Imagem 12">
          <a:extLst>
            <a:ext uri="{FF2B5EF4-FFF2-40B4-BE49-F238E27FC236}">
              <a16:creationId xmlns:a16="http://schemas.microsoft.com/office/drawing/2014/main" id="{A9A147D8-0AC8-4749-AE32-5D73B331FA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30012" b="21767"/>
        <a:stretch/>
      </xdr:blipFill>
      <xdr:spPr>
        <a:xfrm>
          <a:off x="1017815" y="10725150"/>
          <a:ext cx="704850" cy="604232"/>
        </a:xfrm>
        <a:prstGeom prst="rect">
          <a:avLst/>
        </a:prstGeom>
      </xdr:spPr>
    </xdr:pic>
    <xdr:clientData/>
  </xdr:oneCellAnchor>
  <xdr:oneCellAnchor>
    <xdr:from>
      <xdr:col>2</xdr:col>
      <xdr:colOff>254573</xdr:colOff>
      <xdr:row>10</xdr:row>
      <xdr:rowOff>108462</xdr:rowOff>
    </xdr:from>
    <xdr:ext cx="1094377" cy="1060040"/>
    <xdr:pic>
      <xdr:nvPicPr>
        <xdr:cNvPr id="14" name="Imagem 13">
          <a:extLst>
            <a:ext uri="{FF2B5EF4-FFF2-40B4-BE49-F238E27FC236}">
              <a16:creationId xmlns:a16="http://schemas.microsoft.com/office/drawing/2014/main" id="{906DE4B2-F49D-4407-8F7E-C9058620D5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10359" b="7821"/>
        <a:stretch/>
      </xdr:blipFill>
      <xdr:spPr>
        <a:xfrm>
          <a:off x="740348" y="1546737"/>
          <a:ext cx="1094377" cy="1060040"/>
        </a:xfrm>
        <a:prstGeom prst="rect">
          <a:avLst/>
        </a:prstGeom>
      </xdr:spPr>
    </xdr:pic>
    <xdr:clientData/>
  </xdr:oneCellAnchor>
  <xdr:oneCellAnchor>
    <xdr:from>
      <xdr:col>2</xdr:col>
      <xdr:colOff>1431417</xdr:colOff>
      <xdr:row>36</xdr:row>
      <xdr:rowOff>54429</xdr:rowOff>
    </xdr:from>
    <xdr:ext cx="648841" cy="910474"/>
    <xdr:pic>
      <xdr:nvPicPr>
        <xdr:cNvPr id="15" name="Imagem 14">
          <a:extLst>
            <a:ext uri="{FF2B5EF4-FFF2-40B4-BE49-F238E27FC236}">
              <a16:creationId xmlns:a16="http://schemas.microsoft.com/office/drawing/2014/main" id="{D7513A38-6532-424C-8BAB-7F9F80CE0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17192" y="6607629"/>
          <a:ext cx="648841" cy="910474"/>
        </a:xfrm>
        <a:prstGeom prst="rect">
          <a:avLst/>
        </a:prstGeom>
      </xdr:spPr>
    </xdr:pic>
    <xdr:clientData/>
  </xdr:oneCellAnchor>
  <xdr:oneCellAnchor>
    <xdr:from>
      <xdr:col>2</xdr:col>
      <xdr:colOff>341202</xdr:colOff>
      <xdr:row>35</xdr:row>
      <xdr:rowOff>193474</xdr:rowOff>
    </xdr:from>
    <xdr:ext cx="801798" cy="362505"/>
    <xdr:pic>
      <xdr:nvPicPr>
        <xdr:cNvPr id="16" name="Imagem 71">
          <a:extLst>
            <a:ext uri="{FF2B5EF4-FFF2-40B4-BE49-F238E27FC236}">
              <a16:creationId xmlns:a16="http://schemas.microsoft.com/office/drawing/2014/main" id="{961FC43A-F3F5-4644-9B39-5BDF6A1761BD}"/>
            </a:ext>
            <a:ext uri="{147F2762-F138-4A5C-976F-8EAC2B608ADB}">
              <a16:predDERef xmlns:a16="http://schemas.microsoft.com/office/drawing/2014/main" pred="{E486332E-1BCE-E3E2-FA69-8BCE4B7F1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26977" y="6556174"/>
          <a:ext cx="801798" cy="362505"/>
        </a:xfrm>
        <a:prstGeom prst="rect">
          <a:avLst/>
        </a:prstGeom>
      </xdr:spPr>
    </xdr:pic>
    <xdr:clientData/>
  </xdr:oneCellAnchor>
  <xdr:oneCellAnchor>
    <xdr:from>
      <xdr:col>2</xdr:col>
      <xdr:colOff>530680</xdr:colOff>
      <xdr:row>42</xdr:row>
      <xdr:rowOff>91169</xdr:rowOff>
    </xdr:from>
    <xdr:ext cx="400993" cy="421148"/>
    <xdr:pic>
      <xdr:nvPicPr>
        <xdr:cNvPr id="17" name="Imagem 16">
          <a:extLst>
            <a:ext uri="{FF2B5EF4-FFF2-40B4-BE49-F238E27FC236}">
              <a16:creationId xmlns:a16="http://schemas.microsoft.com/office/drawing/2014/main" id="{16DDC83D-F507-4BFF-A8CC-8576F95CC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16455" y="7787369"/>
          <a:ext cx="400993" cy="421148"/>
        </a:xfrm>
        <a:prstGeom prst="rect">
          <a:avLst/>
        </a:prstGeom>
      </xdr:spPr>
    </xdr:pic>
    <xdr:clientData/>
  </xdr:oneCellAnchor>
  <xdr:oneCellAnchor>
    <xdr:from>
      <xdr:col>2</xdr:col>
      <xdr:colOff>601436</xdr:colOff>
      <xdr:row>45</xdr:row>
      <xdr:rowOff>84248</xdr:rowOff>
    </xdr:from>
    <xdr:ext cx="378278" cy="414620"/>
    <xdr:pic>
      <xdr:nvPicPr>
        <xdr:cNvPr id="18" name="Imagem 17">
          <a:extLst>
            <a:ext uri="{FF2B5EF4-FFF2-40B4-BE49-F238E27FC236}">
              <a16:creationId xmlns:a16="http://schemas.microsoft.com/office/drawing/2014/main" id="{06A4E65F-279E-430A-B180-562CBCE6C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87211" y="8351948"/>
          <a:ext cx="378278" cy="414620"/>
        </a:xfrm>
        <a:prstGeom prst="rect">
          <a:avLst/>
        </a:prstGeom>
      </xdr:spPr>
    </xdr:pic>
    <xdr:clientData/>
  </xdr:oneCellAnchor>
  <xdr:oneCellAnchor>
    <xdr:from>
      <xdr:col>2</xdr:col>
      <xdr:colOff>183697</xdr:colOff>
      <xdr:row>48</xdr:row>
      <xdr:rowOff>14485</xdr:rowOff>
    </xdr:from>
    <xdr:ext cx="1228725" cy="706694"/>
    <xdr:pic>
      <xdr:nvPicPr>
        <xdr:cNvPr id="19" name="Imagem 18">
          <a:extLst>
            <a:ext uri="{FF2B5EF4-FFF2-40B4-BE49-F238E27FC236}">
              <a16:creationId xmlns:a16="http://schemas.microsoft.com/office/drawing/2014/main" id="{878530F9-6843-424A-B916-E7B1988AA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69472" y="8882260"/>
          <a:ext cx="1228725" cy="706694"/>
        </a:xfrm>
        <a:prstGeom prst="rect">
          <a:avLst/>
        </a:prstGeom>
      </xdr:spPr>
    </xdr:pic>
    <xdr:clientData/>
  </xdr:oneCellAnchor>
  <xdr:oneCellAnchor>
    <xdr:from>
      <xdr:col>2</xdr:col>
      <xdr:colOff>112459</xdr:colOff>
      <xdr:row>58</xdr:row>
      <xdr:rowOff>24062</xdr:rowOff>
    </xdr:from>
    <xdr:ext cx="1362074" cy="702418"/>
    <xdr:pic>
      <xdr:nvPicPr>
        <xdr:cNvPr id="20" name="Imagem 19">
          <a:extLst>
            <a:ext uri="{FF2B5EF4-FFF2-40B4-BE49-F238E27FC236}">
              <a16:creationId xmlns:a16="http://schemas.microsoft.com/office/drawing/2014/main" id="{BB6F6332-201B-4FDE-9F8E-2E4A7B1B4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98234" y="12330362"/>
          <a:ext cx="1362074" cy="702418"/>
        </a:xfrm>
        <a:prstGeom prst="rect">
          <a:avLst/>
        </a:prstGeom>
      </xdr:spPr>
    </xdr:pic>
    <xdr:clientData/>
  </xdr:oneCellAnchor>
  <xdr:oneCellAnchor>
    <xdr:from>
      <xdr:col>2</xdr:col>
      <xdr:colOff>522514</xdr:colOff>
      <xdr:row>55</xdr:row>
      <xdr:rowOff>131989</xdr:rowOff>
    </xdr:from>
    <xdr:ext cx="752475" cy="675968"/>
    <xdr:pic>
      <xdr:nvPicPr>
        <xdr:cNvPr id="21" name="Imagem 20">
          <a:extLst>
            <a:ext uri="{FF2B5EF4-FFF2-40B4-BE49-F238E27FC236}">
              <a16:creationId xmlns:a16="http://schemas.microsoft.com/office/drawing/2014/main" id="{EA8A5667-9A56-486C-B205-F92C65FDE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08289" y="11495314"/>
          <a:ext cx="752475" cy="675968"/>
        </a:xfrm>
        <a:prstGeom prst="rect">
          <a:avLst/>
        </a:prstGeom>
      </xdr:spPr>
    </xdr:pic>
    <xdr:clientData/>
  </xdr:oneCellAnchor>
  <xdr:twoCellAnchor>
    <xdr:from>
      <xdr:col>2</xdr:col>
      <xdr:colOff>790575</xdr:colOff>
      <xdr:row>62</xdr:row>
      <xdr:rowOff>108856</xdr:rowOff>
    </xdr:from>
    <xdr:to>
      <xdr:col>2</xdr:col>
      <xdr:colOff>1306286</xdr:colOff>
      <xdr:row>62</xdr:row>
      <xdr:rowOff>462641</xdr:rowOff>
    </xdr:to>
    <xdr:grpSp>
      <xdr:nvGrpSpPr>
        <xdr:cNvPr id="22" name="Agrupar 21">
          <a:extLst>
            <a:ext uri="{FF2B5EF4-FFF2-40B4-BE49-F238E27FC236}">
              <a16:creationId xmlns:a16="http://schemas.microsoft.com/office/drawing/2014/main" id="{2B23D00E-4519-40FD-ADBA-1351A5CBFAE2}"/>
            </a:ext>
          </a:extLst>
        </xdr:cNvPr>
        <xdr:cNvGrpSpPr/>
      </xdr:nvGrpSpPr>
      <xdr:grpSpPr>
        <a:xfrm>
          <a:off x="1272428" y="13286974"/>
          <a:ext cx="515711" cy="353785"/>
          <a:chOff x="4710545" y="2373647"/>
          <a:chExt cx="2494475" cy="1884793"/>
        </a:xfrm>
      </xdr:grpSpPr>
      <xdr:pic>
        <xdr:nvPicPr>
          <xdr:cNvPr id="23" name="Imagem 22">
            <a:extLst>
              <a:ext uri="{FF2B5EF4-FFF2-40B4-BE49-F238E27FC236}">
                <a16:creationId xmlns:a16="http://schemas.microsoft.com/office/drawing/2014/main" id="{E2638219-68DB-B158-1AB8-ED9F940E35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4710545" y="2373647"/>
            <a:ext cx="1127253" cy="1884792"/>
          </a:xfrm>
          <a:prstGeom prst="rect">
            <a:avLst/>
          </a:prstGeom>
        </xdr:spPr>
      </xdr:pic>
      <xdr:pic>
        <xdr:nvPicPr>
          <xdr:cNvPr id="24" name="Imagem 23">
            <a:extLst>
              <a:ext uri="{FF2B5EF4-FFF2-40B4-BE49-F238E27FC236}">
                <a16:creationId xmlns:a16="http://schemas.microsoft.com/office/drawing/2014/main" id="{EE69925E-17C3-256B-BD5E-B1F22124E70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ackgroundRemoval t="9605" b="89831" l="24696" r="95142">
                        <a14:foregroundMark x1="90183" y1="36231" x2="79757" y2="45763"/>
                        <a14:foregroundMark x1="92308" y1="52542" x2="83806" y2="59322"/>
                        <a14:foregroundMark x1="89986" y1="35132" x2="88664" y2="35593"/>
                        <a14:backgroundMark x1="44939" y1="25989" x2="28340" y2="68362"/>
                        <a14:backgroundMark x1="28340" y1="68362" x2="32389" y2="92655"/>
                        <a14:backgroundMark x1="95951" y1="28814" x2="97571" y2="37853"/>
                      </a14:backgroundRemoval>
                    </a14:imgEffect>
                  </a14:imgLayer>
                </a14:imgProps>
              </a:ext>
            </a:extLst>
          </a:blip>
          <a:srcRect l="17087" r="1" b="8479"/>
          <a:stretch/>
        </xdr:blipFill>
        <xdr:spPr>
          <a:xfrm>
            <a:off x="5044958" y="2605857"/>
            <a:ext cx="2160062" cy="1652583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666751</xdr:colOff>
      <xdr:row>63</xdr:row>
      <xdr:rowOff>28576</xdr:rowOff>
    </xdr:from>
    <xdr:ext cx="676274" cy="666750"/>
    <xdr:pic>
      <xdr:nvPicPr>
        <xdr:cNvPr id="25" name="Imagem 24">
          <a:extLst>
            <a:ext uri="{FF2B5EF4-FFF2-40B4-BE49-F238E27FC236}">
              <a16:creationId xmlns:a16="http://schemas.microsoft.com/office/drawing/2014/main" id="{350169B7-D9EC-4FC5-A617-CCC7F1F2A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152526" y="13916026"/>
          <a:ext cx="676274" cy="666750"/>
        </a:xfrm>
        <a:prstGeom prst="rect">
          <a:avLst/>
        </a:prstGeom>
      </xdr:spPr>
    </xdr:pic>
    <xdr:clientData/>
  </xdr:oneCellAnchor>
  <xdr:twoCellAnchor>
    <xdr:from>
      <xdr:col>2</xdr:col>
      <xdr:colOff>737908</xdr:colOff>
      <xdr:row>70</xdr:row>
      <xdr:rowOff>3923</xdr:rowOff>
    </xdr:from>
    <xdr:to>
      <xdr:col>2</xdr:col>
      <xdr:colOff>1378323</xdr:colOff>
      <xdr:row>73</xdr:row>
      <xdr:rowOff>44824</xdr:rowOff>
    </xdr:to>
    <xdr:grpSp>
      <xdr:nvGrpSpPr>
        <xdr:cNvPr id="26" name="Agrupar 25">
          <a:extLst>
            <a:ext uri="{FF2B5EF4-FFF2-40B4-BE49-F238E27FC236}">
              <a16:creationId xmlns:a16="http://schemas.microsoft.com/office/drawing/2014/main" id="{B0C471F1-93AC-4C47-86D0-3C7FC7A740CD}"/>
            </a:ext>
          </a:extLst>
        </xdr:cNvPr>
        <xdr:cNvGrpSpPr/>
      </xdr:nvGrpSpPr>
      <xdr:grpSpPr>
        <a:xfrm>
          <a:off x="1219761" y="15849041"/>
          <a:ext cx="640415" cy="612401"/>
          <a:chOff x="4299171" y="1623092"/>
          <a:chExt cx="3599815" cy="3374623"/>
        </a:xfrm>
      </xdr:grpSpPr>
      <xdr:pic>
        <xdr:nvPicPr>
          <xdr:cNvPr id="27" name="Imagem 26">
            <a:extLst>
              <a:ext uri="{FF2B5EF4-FFF2-40B4-BE49-F238E27FC236}">
                <a16:creationId xmlns:a16="http://schemas.microsoft.com/office/drawing/2014/main" id="{BB80D2C2-48FE-B908-6C25-D6E2977DAED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6334286" y="1623092"/>
            <a:ext cx="1564700" cy="3330741"/>
          </a:xfrm>
          <a:prstGeom prst="rect">
            <a:avLst/>
          </a:prstGeom>
        </xdr:spPr>
      </xdr:pic>
      <xdr:pic>
        <xdr:nvPicPr>
          <xdr:cNvPr id="28" name="Imagem 27">
            <a:extLst>
              <a:ext uri="{FF2B5EF4-FFF2-40B4-BE49-F238E27FC236}">
                <a16:creationId xmlns:a16="http://schemas.microsoft.com/office/drawing/2014/main" id="{25155564-9ED7-C216-411A-615D6DC821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tretch>
            <a:fillRect/>
          </a:stretch>
        </xdr:blipFill>
        <xdr:spPr>
          <a:xfrm>
            <a:off x="5610368" y="3043989"/>
            <a:ext cx="781756" cy="1939159"/>
          </a:xfrm>
          <a:prstGeom prst="rect">
            <a:avLst/>
          </a:prstGeom>
        </xdr:spPr>
      </xdr:pic>
      <xdr:pic>
        <xdr:nvPicPr>
          <xdr:cNvPr id="29" name="Imagem 28" descr="Produtos de higiene pessoal em cima&#10;&#10;Descrição gerada automaticamente com confiança média">
            <a:extLst>
              <a:ext uri="{FF2B5EF4-FFF2-40B4-BE49-F238E27FC236}">
                <a16:creationId xmlns:a16="http://schemas.microsoft.com/office/drawing/2014/main" id="{7AFED505-6302-85E5-A3E0-A49BE0527CE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412" r="29472"/>
          <a:stretch/>
        </xdr:blipFill>
        <xdr:spPr>
          <a:xfrm>
            <a:off x="4299171" y="1738366"/>
            <a:ext cx="1340115" cy="3259349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342901</xdr:colOff>
      <xdr:row>74</xdr:row>
      <xdr:rowOff>29880</xdr:rowOff>
    </xdr:from>
    <xdr:ext cx="1181099" cy="691330"/>
    <xdr:pic>
      <xdr:nvPicPr>
        <xdr:cNvPr id="30" name="Imagem 29">
          <a:extLst>
            <a:ext uri="{FF2B5EF4-FFF2-40B4-BE49-F238E27FC236}">
              <a16:creationId xmlns:a16="http://schemas.microsoft.com/office/drawing/2014/main" id="{48F4A474-D3F6-4745-84DB-B7F5E8A23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28676" y="16612905"/>
          <a:ext cx="1181099" cy="691330"/>
        </a:xfrm>
        <a:prstGeom prst="rect">
          <a:avLst/>
        </a:prstGeom>
      </xdr:spPr>
    </xdr:pic>
    <xdr:clientData/>
  </xdr:oneCellAnchor>
  <xdr:oneCellAnchor>
    <xdr:from>
      <xdr:col>2</xdr:col>
      <xdr:colOff>28269</xdr:colOff>
      <xdr:row>81</xdr:row>
      <xdr:rowOff>74548</xdr:rowOff>
    </xdr:from>
    <xdr:ext cx="1400482" cy="805997"/>
    <xdr:pic>
      <xdr:nvPicPr>
        <xdr:cNvPr id="31" name="Imagem 30">
          <a:extLst>
            <a:ext uri="{FF2B5EF4-FFF2-40B4-BE49-F238E27FC236}">
              <a16:creationId xmlns:a16="http://schemas.microsoft.com/office/drawing/2014/main" id="{DA3C10AC-1156-48C3-91F2-493333AEF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14044" y="18143473"/>
          <a:ext cx="1400482" cy="805997"/>
        </a:xfrm>
        <a:prstGeom prst="rect">
          <a:avLst/>
        </a:prstGeom>
      </xdr:spPr>
    </xdr:pic>
    <xdr:clientData/>
  </xdr:oneCellAnchor>
  <xdr:oneCellAnchor>
    <xdr:from>
      <xdr:col>2</xdr:col>
      <xdr:colOff>504824</xdr:colOff>
      <xdr:row>78</xdr:row>
      <xdr:rowOff>20425</xdr:rowOff>
    </xdr:from>
    <xdr:ext cx="763095" cy="682459"/>
    <xdr:pic>
      <xdr:nvPicPr>
        <xdr:cNvPr id="32" name="Imagem 31">
          <a:extLst>
            <a:ext uri="{FF2B5EF4-FFF2-40B4-BE49-F238E27FC236}">
              <a16:creationId xmlns:a16="http://schemas.microsoft.com/office/drawing/2014/main" id="{14592161-D420-47ED-BB9A-DE0C482E7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990599" y="17365450"/>
          <a:ext cx="763095" cy="682459"/>
        </a:xfrm>
        <a:prstGeom prst="rect">
          <a:avLst/>
        </a:prstGeom>
      </xdr:spPr>
    </xdr:pic>
    <xdr:clientData/>
  </xdr:oneCellAnchor>
  <xdr:oneCellAnchor>
    <xdr:from>
      <xdr:col>2</xdr:col>
      <xdr:colOff>685800</xdr:colOff>
      <xdr:row>86</xdr:row>
      <xdr:rowOff>19049</xdr:rowOff>
    </xdr:from>
    <xdr:ext cx="234021" cy="441838"/>
    <xdr:pic>
      <xdr:nvPicPr>
        <xdr:cNvPr id="33" name="Imagem 32" descr="Produtos de higiene pessoal em cima&#10;&#10;Descrição gerada automaticamente com confiança baixa">
          <a:extLst>
            <a:ext uri="{FF2B5EF4-FFF2-40B4-BE49-F238E27FC236}">
              <a16:creationId xmlns:a16="http://schemas.microsoft.com/office/drawing/2014/main" id="{C621608D-2C43-4F1E-A593-B6D48D636F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990" r="24124"/>
        <a:stretch/>
      </xdr:blipFill>
      <xdr:spPr>
        <a:xfrm>
          <a:off x="1171575" y="19154774"/>
          <a:ext cx="234021" cy="441838"/>
        </a:xfrm>
        <a:prstGeom prst="rect">
          <a:avLst/>
        </a:prstGeom>
      </xdr:spPr>
    </xdr:pic>
    <xdr:clientData/>
  </xdr:oneCellAnchor>
  <xdr:oneCellAnchor>
    <xdr:from>
      <xdr:col>2</xdr:col>
      <xdr:colOff>514350</xdr:colOff>
      <xdr:row>88</xdr:row>
      <xdr:rowOff>38100</xdr:rowOff>
    </xdr:from>
    <xdr:ext cx="529285" cy="506185"/>
    <xdr:pic>
      <xdr:nvPicPr>
        <xdr:cNvPr id="34" name="Imagem 33">
          <a:extLst>
            <a:ext uri="{FF2B5EF4-FFF2-40B4-BE49-F238E27FC236}">
              <a16:creationId xmlns:a16="http://schemas.microsoft.com/office/drawing/2014/main" id="{1E45D24A-7A98-459D-8BED-57E49A382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00125" y="19688175"/>
          <a:ext cx="529285" cy="506185"/>
        </a:xfrm>
        <a:prstGeom prst="rect">
          <a:avLst/>
        </a:prstGeom>
      </xdr:spPr>
    </xdr:pic>
    <xdr:clientData/>
  </xdr:oneCellAnchor>
  <xdr:oneCellAnchor>
    <xdr:from>
      <xdr:col>2</xdr:col>
      <xdr:colOff>535889</xdr:colOff>
      <xdr:row>91</xdr:row>
      <xdr:rowOff>149879</xdr:rowOff>
    </xdr:from>
    <xdr:ext cx="624015" cy="571299"/>
    <xdr:pic>
      <xdr:nvPicPr>
        <xdr:cNvPr id="35" name="Imagem 34">
          <a:extLst>
            <a:ext uri="{FF2B5EF4-FFF2-40B4-BE49-F238E27FC236}">
              <a16:creationId xmlns:a16="http://schemas.microsoft.com/office/drawing/2014/main" id="{78011BB1-D5F8-4ECC-B73A-3CE6E5179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21664" y="20485754"/>
          <a:ext cx="624015" cy="571299"/>
        </a:xfrm>
        <a:prstGeom prst="rect">
          <a:avLst/>
        </a:prstGeom>
      </xdr:spPr>
    </xdr:pic>
    <xdr:clientData/>
  </xdr:oneCellAnchor>
  <xdr:oneCellAnchor>
    <xdr:from>
      <xdr:col>2</xdr:col>
      <xdr:colOff>640897</xdr:colOff>
      <xdr:row>94</xdr:row>
      <xdr:rowOff>137432</xdr:rowOff>
    </xdr:from>
    <xdr:ext cx="400124" cy="493230"/>
    <xdr:pic>
      <xdr:nvPicPr>
        <xdr:cNvPr id="36" name="Imagem 35">
          <a:extLst>
            <a:ext uri="{FF2B5EF4-FFF2-40B4-BE49-F238E27FC236}">
              <a16:creationId xmlns:a16="http://schemas.microsoft.com/office/drawing/2014/main" id="{0D19B1F2-5ED8-41CC-A030-BCE7D845E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126672" y="21216257"/>
          <a:ext cx="400124" cy="493230"/>
        </a:xfrm>
        <a:prstGeom prst="rect">
          <a:avLst/>
        </a:prstGeom>
      </xdr:spPr>
    </xdr:pic>
    <xdr:clientData/>
  </xdr:oneCellAnchor>
  <xdr:oneCellAnchor>
    <xdr:from>
      <xdr:col>2</xdr:col>
      <xdr:colOff>638175</xdr:colOff>
      <xdr:row>101</xdr:row>
      <xdr:rowOff>26202</xdr:rowOff>
    </xdr:from>
    <xdr:ext cx="371475" cy="515344"/>
    <xdr:pic>
      <xdr:nvPicPr>
        <xdr:cNvPr id="37" name="Imagem 36">
          <a:extLst>
            <a:ext uri="{FF2B5EF4-FFF2-40B4-BE49-F238E27FC236}">
              <a16:creationId xmlns:a16="http://schemas.microsoft.com/office/drawing/2014/main" id="{B0C5C9C8-BAFC-4413-9EE3-DD69C1380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23950" y="22609977"/>
          <a:ext cx="371475" cy="515344"/>
        </a:xfrm>
        <a:prstGeom prst="rect">
          <a:avLst/>
        </a:prstGeom>
      </xdr:spPr>
    </xdr:pic>
    <xdr:clientData/>
  </xdr:oneCellAnchor>
  <xdr:oneCellAnchor>
    <xdr:from>
      <xdr:col>2</xdr:col>
      <xdr:colOff>285751</xdr:colOff>
      <xdr:row>97</xdr:row>
      <xdr:rowOff>21758</xdr:rowOff>
    </xdr:from>
    <xdr:ext cx="1009650" cy="710178"/>
    <xdr:pic>
      <xdr:nvPicPr>
        <xdr:cNvPr id="38" name="Imagem 37">
          <a:extLst>
            <a:ext uri="{FF2B5EF4-FFF2-40B4-BE49-F238E27FC236}">
              <a16:creationId xmlns:a16="http://schemas.microsoft.com/office/drawing/2014/main" id="{8E979BAF-2817-483F-9BC9-D2896E348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71526" y="21843533"/>
          <a:ext cx="1009650" cy="710178"/>
        </a:xfrm>
        <a:prstGeom prst="rect">
          <a:avLst/>
        </a:prstGeom>
      </xdr:spPr>
    </xdr:pic>
    <xdr:clientData/>
  </xdr:oneCellAnchor>
  <xdr:oneCellAnchor>
    <xdr:from>
      <xdr:col>2</xdr:col>
      <xdr:colOff>585108</xdr:colOff>
      <xdr:row>108</xdr:row>
      <xdr:rowOff>65253</xdr:rowOff>
    </xdr:from>
    <xdr:ext cx="421938" cy="451819"/>
    <xdr:pic>
      <xdr:nvPicPr>
        <xdr:cNvPr id="39" name="Imagem 38">
          <a:extLst>
            <a:ext uri="{FF2B5EF4-FFF2-40B4-BE49-F238E27FC236}">
              <a16:creationId xmlns:a16="http://schemas.microsoft.com/office/drawing/2014/main" id="{E1AB560E-C223-4A49-ABE2-76C9FDA2E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70883" y="24144453"/>
          <a:ext cx="421938" cy="451819"/>
        </a:xfrm>
        <a:prstGeom prst="rect">
          <a:avLst/>
        </a:prstGeom>
      </xdr:spPr>
    </xdr:pic>
    <xdr:clientData/>
  </xdr:oneCellAnchor>
  <xdr:oneCellAnchor>
    <xdr:from>
      <xdr:col>2</xdr:col>
      <xdr:colOff>381000</xdr:colOff>
      <xdr:row>111</xdr:row>
      <xdr:rowOff>149007</xdr:rowOff>
    </xdr:from>
    <xdr:ext cx="1017342" cy="567810"/>
    <xdr:pic>
      <xdr:nvPicPr>
        <xdr:cNvPr id="40" name="Imagem 39">
          <a:extLst>
            <a:ext uri="{FF2B5EF4-FFF2-40B4-BE49-F238E27FC236}">
              <a16:creationId xmlns:a16="http://schemas.microsoft.com/office/drawing/2014/main" id="{6CC09099-45FE-460A-A12E-673FB1EF6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66775" y="24799707"/>
          <a:ext cx="1017342" cy="567810"/>
        </a:xfrm>
        <a:prstGeom prst="rect">
          <a:avLst/>
        </a:prstGeom>
      </xdr:spPr>
    </xdr:pic>
    <xdr:clientData/>
  </xdr:oneCellAnchor>
  <xdr:oneCellAnchor>
    <xdr:from>
      <xdr:col>2</xdr:col>
      <xdr:colOff>274950</xdr:colOff>
      <xdr:row>118</xdr:row>
      <xdr:rowOff>88375</xdr:rowOff>
    </xdr:from>
    <xdr:ext cx="1364998" cy="592345"/>
    <xdr:pic>
      <xdr:nvPicPr>
        <xdr:cNvPr id="41" name="Imagem 40">
          <a:extLst>
            <a:ext uri="{FF2B5EF4-FFF2-40B4-BE49-F238E27FC236}">
              <a16:creationId xmlns:a16="http://schemas.microsoft.com/office/drawing/2014/main" id="{D7FBDC87-8F86-47FE-8ED3-4A054FD09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760725" y="26072575"/>
          <a:ext cx="1364998" cy="592345"/>
        </a:xfrm>
        <a:prstGeom prst="rect">
          <a:avLst/>
        </a:prstGeom>
      </xdr:spPr>
    </xdr:pic>
    <xdr:clientData/>
  </xdr:oneCellAnchor>
  <xdr:oneCellAnchor>
    <xdr:from>
      <xdr:col>2</xdr:col>
      <xdr:colOff>697191</xdr:colOff>
      <xdr:row>125</xdr:row>
      <xdr:rowOff>19642</xdr:rowOff>
    </xdr:from>
    <xdr:ext cx="476169" cy="565769"/>
    <xdr:pic>
      <xdr:nvPicPr>
        <xdr:cNvPr id="42" name="Imagem 41">
          <a:extLst>
            <a:ext uri="{FF2B5EF4-FFF2-40B4-BE49-F238E27FC236}">
              <a16:creationId xmlns:a16="http://schemas.microsoft.com/office/drawing/2014/main" id="{3DE2D7A7-DD9B-49B2-A7ED-0F3635EE2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182966" y="27423067"/>
          <a:ext cx="476169" cy="565769"/>
        </a:xfrm>
        <a:prstGeom prst="rect">
          <a:avLst/>
        </a:prstGeom>
      </xdr:spPr>
    </xdr:pic>
    <xdr:clientData/>
  </xdr:oneCellAnchor>
  <xdr:oneCellAnchor>
    <xdr:from>
      <xdr:col>2</xdr:col>
      <xdr:colOff>571079</xdr:colOff>
      <xdr:row>128</xdr:row>
      <xdr:rowOff>68414</xdr:rowOff>
    </xdr:from>
    <xdr:ext cx="667171" cy="514152"/>
    <xdr:pic>
      <xdr:nvPicPr>
        <xdr:cNvPr id="43" name="Imagem 42">
          <a:extLst>
            <a:ext uri="{FF2B5EF4-FFF2-40B4-BE49-F238E27FC236}">
              <a16:creationId xmlns:a16="http://schemas.microsoft.com/office/drawing/2014/main" id="{12C0D17B-EDE5-4172-9657-FC7FB1E1E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056854" y="28195739"/>
          <a:ext cx="667171" cy="514152"/>
        </a:xfrm>
        <a:prstGeom prst="rect">
          <a:avLst/>
        </a:prstGeom>
      </xdr:spPr>
    </xdr:pic>
    <xdr:clientData/>
  </xdr:oneCellAnchor>
  <xdr:oneCellAnchor>
    <xdr:from>
      <xdr:col>2</xdr:col>
      <xdr:colOff>596049</xdr:colOff>
      <xdr:row>132</xdr:row>
      <xdr:rowOff>74069</xdr:rowOff>
    </xdr:from>
    <xdr:ext cx="607020" cy="515984"/>
    <xdr:pic>
      <xdr:nvPicPr>
        <xdr:cNvPr id="44" name="Imagem 43">
          <a:extLst>
            <a:ext uri="{FF2B5EF4-FFF2-40B4-BE49-F238E27FC236}">
              <a16:creationId xmlns:a16="http://schemas.microsoft.com/office/drawing/2014/main" id="{626CE4EA-788E-48A7-8E0C-D5A1A3C6C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081824" y="29125319"/>
          <a:ext cx="607020" cy="515984"/>
        </a:xfrm>
        <a:prstGeom prst="rect">
          <a:avLst/>
        </a:prstGeom>
      </xdr:spPr>
    </xdr:pic>
    <xdr:clientData/>
  </xdr:oneCellAnchor>
  <xdr:oneCellAnchor>
    <xdr:from>
      <xdr:col>2</xdr:col>
      <xdr:colOff>579356</xdr:colOff>
      <xdr:row>142</xdr:row>
      <xdr:rowOff>33735</xdr:rowOff>
    </xdr:from>
    <xdr:ext cx="501825" cy="508646"/>
    <xdr:pic>
      <xdr:nvPicPr>
        <xdr:cNvPr id="45" name="Imagem 44" descr="Uma imagem contendo no interior, garrafa, mesa, gato&#10;&#10;Descrição gerada automaticamente">
          <a:extLst>
            <a:ext uri="{FF2B5EF4-FFF2-40B4-BE49-F238E27FC236}">
              <a16:creationId xmlns:a16="http://schemas.microsoft.com/office/drawing/2014/main" id="{196E2972-0B55-41D7-8513-B60511E136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36" t="12348" r="17613" b="15659"/>
        <a:stretch/>
      </xdr:blipFill>
      <xdr:spPr>
        <a:xfrm>
          <a:off x="1065131" y="31180485"/>
          <a:ext cx="501825" cy="508646"/>
        </a:xfrm>
        <a:prstGeom prst="rect">
          <a:avLst/>
        </a:prstGeom>
      </xdr:spPr>
    </xdr:pic>
    <xdr:clientData/>
  </xdr:oneCellAnchor>
  <xdr:twoCellAnchor>
    <xdr:from>
      <xdr:col>2</xdr:col>
      <xdr:colOff>432063</xdr:colOff>
      <xdr:row>122</xdr:row>
      <xdr:rowOff>49097</xdr:rowOff>
    </xdr:from>
    <xdr:to>
      <xdr:col>2</xdr:col>
      <xdr:colOff>1080155</xdr:colOff>
      <xdr:row>124</xdr:row>
      <xdr:rowOff>176751</xdr:rowOff>
    </xdr:to>
    <xdr:grpSp>
      <xdr:nvGrpSpPr>
        <xdr:cNvPr id="46" name="Agrupar 51">
          <a:extLst>
            <a:ext uri="{FF2B5EF4-FFF2-40B4-BE49-F238E27FC236}">
              <a16:creationId xmlns:a16="http://schemas.microsoft.com/office/drawing/2014/main" id="{D96E5BB9-0553-4D40-AA15-7D1EEBEA5863}"/>
            </a:ext>
          </a:extLst>
        </xdr:cNvPr>
        <xdr:cNvGrpSpPr/>
      </xdr:nvGrpSpPr>
      <xdr:grpSpPr>
        <a:xfrm>
          <a:off x="913916" y="26887185"/>
          <a:ext cx="648092" cy="508654"/>
          <a:chOff x="4080176" y="1767544"/>
          <a:chExt cx="3337799" cy="2781944"/>
        </a:xfrm>
      </xdr:grpSpPr>
      <xdr:pic>
        <xdr:nvPicPr>
          <xdr:cNvPr id="47" name="Imagem 52">
            <a:extLst>
              <a:ext uri="{FF2B5EF4-FFF2-40B4-BE49-F238E27FC236}">
                <a16:creationId xmlns:a16="http://schemas.microsoft.com/office/drawing/2014/main" id="{8CBC5C11-0254-ED7C-6BF0-3C7FFBC8CB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/>
          <a:stretch>
            <a:fillRect/>
          </a:stretch>
        </xdr:blipFill>
        <xdr:spPr>
          <a:xfrm>
            <a:off x="4080176" y="2086618"/>
            <a:ext cx="2244424" cy="2462870"/>
          </a:xfrm>
          <a:prstGeom prst="rect">
            <a:avLst/>
          </a:prstGeom>
        </xdr:spPr>
      </xdr:pic>
      <xdr:pic>
        <xdr:nvPicPr>
          <xdr:cNvPr id="48" name="Imagem 53">
            <a:extLst>
              <a:ext uri="{FF2B5EF4-FFF2-40B4-BE49-F238E27FC236}">
                <a16:creationId xmlns:a16="http://schemas.microsoft.com/office/drawing/2014/main" id="{2D574345-B987-5453-99E4-1D4CCB8782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/>
          <a:stretch>
            <a:fillRect/>
          </a:stretch>
        </xdr:blipFill>
        <xdr:spPr>
          <a:xfrm>
            <a:off x="6113050" y="1767544"/>
            <a:ext cx="1304925" cy="2771775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14140</xdr:colOff>
      <xdr:row>70</xdr:row>
      <xdr:rowOff>30782</xdr:rowOff>
    </xdr:from>
    <xdr:ext cx="565216" cy="661080"/>
    <xdr:pic>
      <xdr:nvPicPr>
        <xdr:cNvPr id="49" name="Imagem 48">
          <a:extLst>
            <a:ext uri="{FF2B5EF4-FFF2-40B4-BE49-F238E27FC236}">
              <a16:creationId xmlns:a16="http://schemas.microsoft.com/office/drawing/2014/main" id="{9D109096-6EA2-4ED4-B793-39B1B71AFF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/>
        <a:srcRect r="50665"/>
        <a:stretch/>
      </xdr:blipFill>
      <xdr:spPr>
        <a:xfrm>
          <a:off x="499915" y="15851807"/>
          <a:ext cx="565216" cy="661080"/>
        </a:xfrm>
        <a:prstGeom prst="rect">
          <a:avLst/>
        </a:prstGeom>
      </xdr:spPr>
    </xdr:pic>
    <xdr:clientData/>
  </xdr:oneCellAnchor>
  <xdr:oneCellAnchor>
    <xdr:from>
      <xdr:col>2</xdr:col>
      <xdr:colOff>514350</xdr:colOff>
      <xdr:row>104</xdr:row>
      <xdr:rowOff>47625</xdr:rowOff>
    </xdr:from>
    <xdr:ext cx="621848" cy="629879"/>
    <xdr:pic>
      <xdr:nvPicPr>
        <xdr:cNvPr id="50" name="Imagem 49">
          <a:extLst>
            <a:ext uri="{FF2B5EF4-FFF2-40B4-BE49-F238E27FC236}">
              <a16:creationId xmlns:a16="http://schemas.microsoft.com/office/drawing/2014/main" id="{9017605C-91A7-4598-95B2-DA3FA3F5E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000125" y="23364825"/>
          <a:ext cx="621848" cy="629879"/>
        </a:xfrm>
        <a:prstGeom prst="rect">
          <a:avLst/>
        </a:prstGeom>
      </xdr:spPr>
    </xdr:pic>
    <xdr:clientData/>
  </xdr:oneCellAnchor>
  <xdr:oneCellAnchor>
    <xdr:from>
      <xdr:col>2</xdr:col>
      <xdr:colOff>142876</xdr:colOff>
      <xdr:row>138</xdr:row>
      <xdr:rowOff>47625</xdr:rowOff>
    </xdr:from>
    <xdr:ext cx="1269207" cy="572189"/>
    <xdr:pic>
      <xdr:nvPicPr>
        <xdr:cNvPr id="51" name="Imagem 67">
          <a:extLst>
            <a:ext uri="{FF2B5EF4-FFF2-40B4-BE49-F238E27FC236}">
              <a16:creationId xmlns:a16="http://schemas.microsoft.com/office/drawing/2014/main" id="{2891BEF5-6B01-480C-840C-189693320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28651" y="30432375"/>
          <a:ext cx="1269207" cy="572189"/>
        </a:xfrm>
        <a:prstGeom prst="rect">
          <a:avLst/>
        </a:prstGeom>
      </xdr:spPr>
    </xdr:pic>
    <xdr:clientData/>
  </xdr:oneCellAnchor>
  <xdr:oneCellAnchor>
    <xdr:from>
      <xdr:col>2</xdr:col>
      <xdr:colOff>684440</xdr:colOff>
      <xdr:row>135</xdr:row>
      <xdr:rowOff>139450</xdr:rowOff>
    </xdr:from>
    <xdr:ext cx="593717" cy="438442"/>
    <xdr:pic>
      <xdr:nvPicPr>
        <xdr:cNvPr id="52" name="Imagem 51">
          <a:extLst>
            <a:ext uri="{FF2B5EF4-FFF2-40B4-BE49-F238E27FC236}">
              <a16:creationId xmlns:a16="http://schemas.microsoft.com/office/drawing/2014/main" id="{25357BB7-9B7C-4786-B8CC-581400255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170215" y="29876500"/>
          <a:ext cx="593717" cy="438442"/>
        </a:xfrm>
        <a:prstGeom prst="rect">
          <a:avLst/>
        </a:prstGeom>
      </xdr:spPr>
    </xdr:pic>
    <xdr:clientData/>
  </xdr:oneCellAnchor>
  <xdr:oneCellAnchor>
    <xdr:from>
      <xdr:col>1</xdr:col>
      <xdr:colOff>423709</xdr:colOff>
      <xdr:row>30</xdr:row>
      <xdr:rowOff>9525</xdr:rowOff>
    </xdr:from>
    <xdr:ext cx="1450565" cy="870769"/>
    <xdr:pic>
      <xdr:nvPicPr>
        <xdr:cNvPr id="53" name="Imagem 52">
          <a:extLst>
            <a:ext uri="{FF2B5EF4-FFF2-40B4-BE49-F238E27FC236}">
              <a16:creationId xmlns:a16="http://schemas.microsoft.com/office/drawing/2014/main" id="{02D9D6DB-0D8A-4C8B-9BF8-0022345EF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23709" y="5419725"/>
          <a:ext cx="1450565" cy="870769"/>
        </a:xfrm>
        <a:prstGeom prst="rect">
          <a:avLst/>
        </a:prstGeom>
      </xdr:spPr>
    </xdr:pic>
    <xdr:clientData/>
  </xdr:oneCellAnchor>
  <xdr:oneCellAnchor>
    <xdr:from>
      <xdr:col>2</xdr:col>
      <xdr:colOff>727918</xdr:colOff>
      <xdr:row>66</xdr:row>
      <xdr:rowOff>35495</xdr:rowOff>
    </xdr:from>
    <xdr:ext cx="470390" cy="628749"/>
    <xdr:pic>
      <xdr:nvPicPr>
        <xdr:cNvPr id="54" name="Imagem 53">
          <a:extLst>
            <a:ext uri="{FF2B5EF4-FFF2-40B4-BE49-F238E27FC236}">
              <a16:creationId xmlns:a16="http://schemas.microsoft.com/office/drawing/2014/main" id="{9DB08885-3B43-45CC-A0AE-9007F376CC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/>
        <a:srcRect l="49781"/>
        <a:stretch/>
      </xdr:blipFill>
      <xdr:spPr>
        <a:xfrm>
          <a:off x="1213693" y="14780195"/>
          <a:ext cx="470390" cy="628749"/>
        </a:xfrm>
        <a:prstGeom prst="rect">
          <a:avLst/>
        </a:prstGeom>
      </xdr:spPr>
    </xdr:pic>
    <xdr:clientData/>
  </xdr:oneCellAnchor>
  <xdr:twoCellAnchor>
    <xdr:from>
      <xdr:col>22</xdr:col>
      <xdr:colOff>1193646</xdr:colOff>
      <xdr:row>58</xdr:row>
      <xdr:rowOff>0</xdr:rowOff>
    </xdr:from>
    <xdr:to>
      <xdr:col>22</xdr:col>
      <xdr:colOff>1610476</xdr:colOff>
      <xdr:row>58</xdr:row>
      <xdr:rowOff>80023</xdr:rowOff>
    </xdr:to>
    <xdr:sp macro="" textlink="">
      <xdr:nvSpPr>
        <xdr:cNvPr id="55" name="Seta: para a Direita 54">
          <a:extLst>
            <a:ext uri="{FF2B5EF4-FFF2-40B4-BE49-F238E27FC236}">
              <a16:creationId xmlns:a16="http://schemas.microsoft.com/office/drawing/2014/main" id="{42D9416B-4A92-49FD-884F-72D16A3A43AF}"/>
            </a:ext>
          </a:extLst>
        </xdr:cNvPr>
        <xdr:cNvSpPr/>
      </xdr:nvSpPr>
      <xdr:spPr>
        <a:xfrm>
          <a:off x="19954875" y="12306300"/>
          <a:ext cx="0" cy="80023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188350</xdr:colOff>
      <xdr:row>11</xdr:row>
      <xdr:rowOff>201189</xdr:rowOff>
    </xdr:from>
    <xdr:to>
      <xdr:col>13</xdr:col>
      <xdr:colOff>548350</xdr:colOff>
      <xdr:row>13</xdr:row>
      <xdr:rowOff>168983</xdr:rowOff>
    </xdr:to>
    <xdr:sp macro="" textlink="">
      <xdr:nvSpPr>
        <xdr:cNvPr id="56" name="Elipse 55">
          <a:extLst>
            <a:ext uri="{FF2B5EF4-FFF2-40B4-BE49-F238E27FC236}">
              <a16:creationId xmlns:a16="http://schemas.microsoft.com/office/drawing/2014/main" id="{B7B37063-EFC1-4B50-8828-D36914DCA8E8}"/>
            </a:ext>
          </a:extLst>
        </xdr:cNvPr>
        <xdr:cNvSpPr/>
      </xdr:nvSpPr>
      <xdr:spPr>
        <a:xfrm>
          <a:off x="11170675" y="1829964"/>
          <a:ext cx="360000" cy="358319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1812823</xdr:colOff>
      <xdr:row>9</xdr:row>
      <xdr:rowOff>76814</xdr:rowOff>
    </xdr:from>
    <xdr:to>
      <xdr:col>22</xdr:col>
      <xdr:colOff>2016929</xdr:colOff>
      <xdr:row>11</xdr:row>
      <xdr:rowOff>124934</xdr:rowOff>
    </xdr:to>
    <xdr:sp macro="" textlink="">
      <xdr:nvSpPr>
        <xdr:cNvPr id="57" name="Seta: para a Direita 56">
          <a:extLst>
            <a:ext uri="{FF2B5EF4-FFF2-40B4-BE49-F238E27FC236}">
              <a16:creationId xmlns:a16="http://schemas.microsoft.com/office/drawing/2014/main" id="{C86D3A48-F578-46D1-A10E-A9A6240D68D4}"/>
            </a:ext>
          </a:extLst>
        </xdr:cNvPr>
        <xdr:cNvSpPr/>
      </xdr:nvSpPr>
      <xdr:spPr>
        <a:xfrm rot="5400000">
          <a:off x="19740315" y="1539149"/>
          <a:ext cx="429120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322620</xdr:colOff>
      <xdr:row>72</xdr:row>
      <xdr:rowOff>76815</xdr:rowOff>
    </xdr:from>
    <xdr:to>
      <xdr:col>22</xdr:col>
      <xdr:colOff>685477</xdr:colOff>
      <xdr:row>73</xdr:row>
      <xdr:rowOff>224989</xdr:rowOff>
    </xdr:to>
    <xdr:sp macro="" textlink="">
      <xdr:nvSpPr>
        <xdr:cNvPr id="58" name="Sinal de Multiplicação 57">
          <a:extLst>
            <a:ext uri="{FF2B5EF4-FFF2-40B4-BE49-F238E27FC236}">
              <a16:creationId xmlns:a16="http://schemas.microsoft.com/office/drawing/2014/main" id="{23A7F130-8EB9-4209-8D00-C0C8C6093CAD}"/>
            </a:ext>
          </a:extLst>
        </xdr:cNvPr>
        <xdr:cNvSpPr/>
      </xdr:nvSpPr>
      <xdr:spPr>
        <a:xfrm>
          <a:off x="19954875" y="16278840"/>
          <a:ext cx="0" cy="300574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1136855</xdr:colOff>
      <xdr:row>72</xdr:row>
      <xdr:rowOff>61451</xdr:rowOff>
    </xdr:from>
    <xdr:to>
      <xdr:col>22</xdr:col>
      <xdr:colOff>1553685</xdr:colOff>
      <xdr:row>73</xdr:row>
      <xdr:rowOff>35113</xdr:rowOff>
    </xdr:to>
    <xdr:sp macro="" textlink="">
      <xdr:nvSpPr>
        <xdr:cNvPr id="59" name="Seta: para a Direita 58">
          <a:extLst>
            <a:ext uri="{FF2B5EF4-FFF2-40B4-BE49-F238E27FC236}">
              <a16:creationId xmlns:a16="http://schemas.microsoft.com/office/drawing/2014/main" id="{19C8D49E-CC84-40CD-B762-197DECC6C06F}"/>
            </a:ext>
          </a:extLst>
        </xdr:cNvPr>
        <xdr:cNvSpPr/>
      </xdr:nvSpPr>
      <xdr:spPr>
        <a:xfrm>
          <a:off x="19954875" y="16263476"/>
          <a:ext cx="0" cy="16416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0</xdr:colOff>
      <xdr:row>65</xdr:row>
      <xdr:rowOff>21749</xdr:rowOff>
    </xdr:from>
    <xdr:to>
      <xdr:col>19</xdr:col>
      <xdr:colOff>0</xdr:colOff>
      <xdr:row>66</xdr:row>
      <xdr:rowOff>78899</xdr:rowOff>
    </xdr:to>
    <xdr:grpSp>
      <xdr:nvGrpSpPr>
        <xdr:cNvPr id="60" name="Agrupar 59">
          <a:extLst>
            <a:ext uri="{FF2B5EF4-FFF2-40B4-BE49-F238E27FC236}">
              <a16:creationId xmlns:a16="http://schemas.microsoft.com/office/drawing/2014/main" id="{E322B52F-D873-4437-8298-CF1182EDDC0D}"/>
            </a:ext>
          </a:extLst>
        </xdr:cNvPr>
        <xdr:cNvGrpSpPr/>
      </xdr:nvGrpSpPr>
      <xdr:grpSpPr>
        <a:xfrm>
          <a:off x="19935265" y="14768690"/>
          <a:ext cx="0" cy="348503"/>
          <a:chOff x="4299171" y="1623092"/>
          <a:chExt cx="3599815" cy="3374623"/>
        </a:xfrm>
      </xdr:grpSpPr>
      <xdr:pic>
        <xdr:nvPicPr>
          <xdr:cNvPr id="61" name="Imagem 60">
            <a:extLst>
              <a:ext uri="{FF2B5EF4-FFF2-40B4-BE49-F238E27FC236}">
                <a16:creationId xmlns:a16="http://schemas.microsoft.com/office/drawing/2014/main" id="{9B5912C5-36B4-524E-7F48-9069AF18AB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6334286" y="1623092"/>
            <a:ext cx="1564700" cy="3330741"/>
          </a:xfrm>
          <a:prstGeom prst="rect">
            <a:avLst/>
          </a:prstGeom>
        </xdr:spPr>
      </xdr:pic>
      <xdr:pic>
        <xdr:nvPicPr>
          <xdr:cNvPr id="62" name="Imagem 61">
            <a:extLst>
              <a:ext uri="{FF2B5EF4-FFF2-40B4-BE49-F238E27FC236}">
                <a16:creationId xmlns:a16="http://schemas.microsoft.com/office/drawing/2014/main" id="{9F670369-BC0D-7E30-687C-CCFDC04418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tretch>
            <a:fillRect/>
          </a:stretch>
        </xdr:blipFill>
        <xdr:spPr>
          <a:xfrm>
            <a:off x="5610368" y="3043989"/>
            <a:ext cx="781756" cy="1939159"/>
          </a:xfrm>
          <a:prstGeom prst="rect">
            <a:avLst/>
          </a:prstGeom>
        </xdr:spPr>
      </xdr:pic>
      <xdr:pic>
        <xdr:nvPicPr>
          <xdr:cNvPr id="63" name="Imagem 62" descr="Produtos de higiene pessoal em cima&#10;&#10;Descrição gerada automaticamente com confiança média">
            <a:extLst>
              <a:ext uri="{FF2B5EF4-FFF2-40B4-BE49-F238E27FC236}">
                <a16:creationId xmlns:a16="http://schemas.microsoft.com/office/drawing/2014/main" id="{F45C90EF-7603-B60C-578A-F97F0565A7B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412" r="29472"/>
          <a:stretch/>
        </xdr:blipFill>
        <xdr:spPr>
          <a:xfrm>
            <a:off x="4299171" y="1738366"/>
            <a:ext cx="1340115" cy="3259349"/>
          </a:xfrm>
          <a:prstGeom prst="rect">
            <a:avLst/>
          </a:prstGeom>
        </xdr:spPr>
      </xdr:pic>
    </xdr:grpSp>
    <xdr:clientData/>
  </xdr:twoCellAnchor>
  <xdr:twoCellAnchor>
    <xdr:from>
      <xdr:col>22</xdr:col>
      <xdr:colOff>1085847</xdr:colOff>
      <xdr:row>56</xdr:row>
      <xdr:rowOff>62231</xdr:rowOff>
    </xdr:from>
    <xdr:to>
      <xdr:col>22</xdr:col>
      <xdr:colOff>1448704</xdr:colOff>
      <xdr:row>58</xdr:row>
      <xdr:rowOff>0</xdr:rowOff>
    </xdr:to>
    <xdr:sp macro="" textlink="">
      <xdr:nvSpPr>
        <xdr:cNvPr id="64" name="Sinal de Multiplicação 63">
          <a:extLst>
            <a:ext uri="{FF2B5EF4-FFF2-40B4-BE49-F238E27FC236}">
              <a16:creationId xmlns:a16="http://schemas.microsoft.com/office/drawing/2014/main" id="{EB1525FC-71E9-4EDC-A799-42415E63D26F}"/>
            </a:ext>
          </a:extLst>
        </xdr:cNvPr>
        <xdr:cNvSpPr/>
      </xdr:nvSpPr>
      <xdr:spPr>
        <a:xfrm>
          <a:off x="19954875" y="11739881"/>
          <a:ext cx="0" cy="566419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92177</xdr:colOff>
      <xdr:row>55</xdr:row>
      <xdr:rowOff>153629</xdr:rowOff>
    </xdr:from>
    <xdr:to>
      <xdr:col>21</xdr:col>
      <xdr:colOff>527606</xdr:colOff>
      <xdr:row>58</xdr:row>
      <xdr:rowOff>0</xdr:rowOff>
    </xdr:to>
    <xdr:sp macro="" textlink="">
      <xdr:nvSpPr>
        <xdr:cNvPr id="65" name="Elipse 64">
          <a:extLst>
            <a:ext uri="{FF2B5EF4-FFF2-40B4-BE49-F238E27FC236}">
              <a16:creationId xmlns:a16="http://schemas.microsoft.com/office/drawing/2014/main" id="{B58E9B53-0DDD-4578-B2C6-683222A6A1BD}"/>
            </a:ext>
          </a:extLst>
        </xdr:cNvPr>
        <xdr:cNvSpPr/>
      </xdr:nvSpPr>
      <xdr:spPr>
        <a:xfrm>
          <a:off x="19954875" y="11516954"/>
          <a:ext cx="0" cy="789346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92178</xdr:colOff>
      <xdr:row>58</xdr:row>
      <xdr:rowOff>0</xdr:rowOff>
    </xdr:from>
    <xdr:to>
      <xdr:col>21</xdr:col>
      <xdr:colOff>527607</xdr:colOff>
      <xdr:row>58</xdr:row>
      <xdr:rowOff>138266</xdr:rowOff>
    </xdr:to>
    <xdr:sp macro="" textlink="">
      <xdr:nvSpPr>
        <xdr:cNvPr id="66" name="Elipse 65">
          <a:extLst>
            <a:ext uri="{FF2B5EF4-FFF2-40B4-BE49-F238E27FC236}">
              <a16:creationId xmlns:a16="http://schemas.microsoft.com/office/drawing/2014/main" id="{8DF676AE-FB04-49E2-8520-67BA8D78B508}"/>
            </a:ext>
          </a:extLst>
        </xdr:cNvPr>
        <xdr:cNvSpPr/>
      </xdr:nvSpPr>
      <xdr:spPr>
        <a:xfrm>
          <a:off x="19954875" y="12306300"/>
          <a:ext cx="0" cy="138266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875685</xdr:colOff>
      <xdr:row>105</xdr:row>
      <xdr:rowOff>122904</xdr:rowOff>
    </xdr:from>
    <xdr:to>
      <xdr:col>22</xdr:col>
      <xdr:colOff>1238542</xdr:colOff>
      <xdr:row>107</xdr:row>
      <xdr:rowOff>132812</xdr:rowOff>
    </xdr:to>
    <xdr:sp macro="" textlink="">
      <xdr:nvSpPr>
        <xdr:cNvPr id="67" name="Sinal de Multiplicação 66">
          <a:extLst>
            <a:ext uri="{FF2B5EF4-FFF2-40B4-BE49-F238E27FC236}">
              <a16:creationId xmlns:a16="http://schemas.microsoft.com/office/drawing/2014/main" id="{6CB907E6-B8BC-4384-832C-0CFD747F520B}"/>
            </a:ext>
          </a:extLst>
        </xdr:cNvPr>
        <xdr:cNvSpPr/>
      </xdr:nvSpPr>
      <xdr:spPr>
        <a:xfrm>
          <a:off x="19954875" y="23630604"/>
          <a:ext cx="0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1290483</xdr:colOff>
      <xdr:row>106</xdr:row>
      <xdr:rowOff>30726</xdr:rowOff>
    </xdr:from>
    <xdr:to>
      <xdr:col>22</xdr:col>
      <xdr:colOff>1643830</xdr:colOff>
      <xdr:row>107</xdr:row>
      <xdr:rowOff>1</xdr:rowOff>
    </xdr:to>
    <xdr:sp macro="" textlink="">
      <xdr:nvSpPr>
        <xdr:cNvPr id="68" name="Seta: para a Direita 67">
          <a:extLst>
            <a:ext uri="{FF2B5EF4-FFF2-40B4-BE49-F238E27FC236}">
              <a16:creationId xmlns:a16="http://schemas.microsoft.com/office/drawing/2014/main" id="{2E84D740-64A2-49C9-8C42-9AA9AA889F16}"/>
            </a:ext>
          </a:extLst>
        </xdr:cNvPr>
        <xdr:cNvSpPr/>
      </xdr:nvSpPr>
      <xdr:spPr>
        <a:xfrm>
          <a:off x="19954875" y="23728926"/>
          <a:ext cx="0" cy="1597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122904</xdr:colOff>
      <xdr:row>104</xdr:row>
      <xdr:rowOff>122904</xdr:rowOff>
    </xdr:from>
    <xdr:to>
      <xdr:col>21</xdr:col>
      <xdr:colOff>558333</xdr:colOff>
      <xdr:row>107</xdr:row>
      <xdr:rowOff>18875</xdr:rowOff>
    </xdr:to>
    <xdr:sp macro="" textlink="">
      <xdr:nvSpPr>
        <xdr:cNvPr id="69" name="Elipse 68">
          <a:extLst>
            <a:ext uri="{FF2B5EF4-FFF2-40B4-BE49-F238E27FC236}">
              <a16:creationId xmlns:a16="http://schemas.microsoft.com/office/drawing/2014/main" id="{8537BA94-8090-43F5-9030-1AFF9139853E}"/>
            </a:ext>
          </a:extLst>
        </xdr:cNvPr>
        <xdr:cNvSpPr/>
      </xdr:nvSpPr>
      <xdr:spPr>
        <a:xfrm>
          <a:off x="19954875" y="23440104"/>
          <a:ext cx="0" cy="467471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122903</xdr:colOff>
      <xdr:row>91</xdr:row>
      <xdr:rowOff>46089</xdr:rowOff>
    </xdr:from>
    <xdr:to>
      <xdr:col>22</xdr:col>
      <xdr:colOff>485760</xdr:colOff>
      <xdr:row>93</xdr:row>
      <xdr:rowOff>55998</xdr:rowOff>
    </xdr:to>
    <xdr:sp macro="" textlink="">
      <xdr:nvSpPr>
        <xdr:cNvPr id="70" name="Sinal de Multiplicação 69">
          <a:extLst>
            <a:ext uri="{FF2B5EF4-FFF2-40B4-BE49-F238E27FC236}">
              <a16:creationId xmlns:a16="http://schemas.microsoft.com/office/drawing/2014/main" id="{9CEC42F7-FE2A-4D13-BE73-500E3A5AECB0}"/>
            </a:ext>
          </a:extLst>
        </xdr:cNvPr>
        <xdr:cNvSpPr/>
      </xdr:nvSpPr>
      <xdr:spPr>
        <a:xfrm>
          <a:off x="19954875" y="20381964"/>
          <a:ext cx="0" cy="505209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1029314</xdr:colOff>
      <xdr:row>91</xdr:row>
      <xdr:rowOff>46089</xdr:rowOff>
    </xdr:from>
    <xdr:to>
      <xdr:col>22</xdr:col>
      <xdr:colOff>1446144</xdr:colOff>
      <xdr:row>92</xdr:row>
      <xdr:rowOff>65840</xdr:rowOff>
    </xdr:to>
    <xdr:sp macro="" textlink="">
      <xdr:nvSpPr>
        <xdr:cNvPr id="71" name="Seta: para a Direita 70">
          <a:extLst>
            <a:ext uri="{FF2B5EF4-FFF2-40B4-BE49-F238E27FC236}">
              <a16:creationId xmlns:a16="http://schemas.microsoft.com/office/drawing/2014/main" id="{A71A4C1F-E3B4-4C8A-B571-216EE7E76A54}"/>
            </a:ext>
          </a:extLst>
        </xdr:cNvPr>
        <xdr:cNvSpPr/>
      </xdr:nvSpPr>
      <xdr:spPr>
        <a:xfrm>
          <a:off x="19954875" y="20381964"/>
          <a:ext cx="0" cy="26740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107540</xdr:colOff>
      <xdr:row>91</xdr:row>
      <xdr:rowOff>0</xdr:rowOff>
    </xdr:from>
    <xdr:to>
      <xdr:col>21</xdr:col>
      <xdr:colOff>542969</xdr:colOff>
      <xdr:row>93</xdr:row>
      <xdr:rowOff>80327</xdr:rowOff>
    </xdr:to>
    <xdr:sp macro="" textlink="">
      <xdr:nvSpPr>
        <xdr:cNvPr id="72" name="Elipse 71">
          <a:extLst>
            <a:ext uri="{FF2B5EF4-FFF2-40B4-BE49-F238E27FC236}">
              <a16:creationId xmlns:a16="http://schemas.microsoft.com/office/drawing/2014/main" id="{C58A0904-348B-4A3F-9088-64665CC33D70}"/>
            </a:ext>
          </a:extLst>
        </xdr:cNvPr>
        <xdr:cNvSpPr/>
      </xdr:nvSpPr>
      <xdr:spPr>
        <a:xfrm>
          <a:off x="19954875" y="20335875"/>
          <a:ext cx="0" cy="575627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1239480</xdr:colOff>
      <xdr:row>68</xdr:row>
      <xdr:rowOff>81973</xdr:rowOff>
    </xdr:from>
    <xdr:to>
      <xdr:col>22</xdr:col>
      <xdr:colOff>1656310</xdr:colOff>
      <xdr:row>69</xdr:row>
      <xdr:rowOff>101724</xdr:rowOff>
    </xdr:to>
    <xdr:sp macro="" textlink="">
      <xdr:nvSpPr>
        <xdr:cNvPr id="73" name="Seta: para a Direita 72">
          <a:extLst>
            <a:ext uri="{FF2B5EF4-FFF2-40B4-BE49-F238E27FC236}">
              <a16:creationId xmlns:a16="http://schemas.microsoft.com/office/drawing/2014/main" id="{0448353C-49AF-466C-9967-3E8B217933F9}"/>
            </a:ext>
          </a:extLst>
        </xdr:cNvPr>
        <xdr:cNvSpPr/>
      </xdr:nvSpPr>
      <xdr:spPr>
        <a:xfrm>
          <a:off x="19954875" y="15417223"/>
          <a:ext cx="0" cy="31502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337984</xdr:colOff>
      <xdr:row>68</xdr:row>
      <xdr:rowOff>107541</xdr:rowOff>
    </xdr:from>
    <xdr:to>
      <xdr:col>22</xdr:col>
      <xdr:colOff>700841</xdr:colOff>
      <xdr:row>70</xdr:row>
      <xdr:rowOff>117449</xdr:rowOff>
    </xdr:to>
    <xdr:sp macro="" textlink="">
      <xdr:nvSpPr>
        <xdr:cNvPr id="74" name="Sinal de Multiplicação 73">
          <a:extLst>
            <a:ext uri="{FF2B5EF4-FFF2-40B4-BE49-F238E27FC236}">
              <a16:creationId xmlns:a16="http://schemas.microsoft.com/office/drawing/2014/main" id="{11630DC5-050F-494A-974C-BE32C0D5744A}"/>
            </a:ext>
          </a:extLst>
        </xdr:cNvPr>
        <xdr:cNvSpPr/>
      </xdr:nvSpPr>
      <xdr:spPr>
        <a:xfrm>
          <a:off x="19954875" y="15442791"/>
          <a:ext cx="0" cy="495683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107541</xdr:colOff>
      <xdr:row>68</xdr:row>
      <xdr:rowOff>1</xdr:rowOff>
    </xdr:from>
    <xdr:to>
      <xdr:col>21</xdr:col>
      <xdr:colOff>542970</xdr:colOff>
      <xdr:row>70</xdr:row>
      <xdr:rowOff>80327</xdr:rowOff>
    </xdr:to>
    <xdr:sp macro="" textlink="">
      <xdr:nvSpPr>
        <xdr:cNvPr id="75" name="Elipse 74">
          <a:extLst>
            <a:ext uri="{FF2B5EF4-FFF2-40B4-BE49-F238E27FC236}">
              <a16:creationId xmlns:a16="http://schemas.microsoft.com/office/drawing/2014/main" id="{EEBE8C75-1DC0-4E3E-9795-B1C6E7CAFAD3}"/>
            </a:ext>
          </a:extLst>
        </xdr:cNvPr>
        <xdr:cNvSpPr/>
      </xdr:nvSpPr>
      <xdr:spPr>
        <a:xfrm>
          <a:off x="19954875" y="15335251"/>
          <a:ext cx="0" cy="566101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248263</xdr:colOff>
      <xdr:row>76</xdr:row>
      <xdr:rowOff>2268</xdr:rowOff>
    </xdr:from>
    <xdr:to>
      <xdr:col>22</xdr:col>
      <xdr:colOff>611120</xdr:colOff>
      <xdr:row>78</xdr:row>
      <xdr:rowOff>12176</xdr:rowOff>
    </xdr:to>
    <xdr:sp macro="" textlink="">
      <xdr:nvSpPr>
        <xdr:cNvPr id="76" name="Sinal de Multiplicação 75">
          <a:extLst>
            <a:ext uri="{FF2B5EF4-FFF2-40B4-BE49-F238E27FC236}">
              <a16:creationId xmlns:a16="http://schemas.microsoft.com/office/drawing/2014/main" id="{D969C503-1AC0-4BD9-A469-05C6B504CC37}"/>
            </a:ext>
          </a:extLst>
        </xdr:cNvPr>
        <xdr:cNvSpPr/>
      </xdr:nvSpPr>
      <xdr:spPr>
        <a:xfrm>
          <a:off x="19954875" y="16966293"/>
          <a:ext cx="0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1492658</xdr:colOff>
      <xdr:row>77</xdr:row>
      <xdr:rowOff>17631</xdr:rowOff>
    </xdr:from>
    <xdr:to>
      <xdr:col>22</xdr:col>
      <xdr:colOff>1828185</xdr:colOff>
      <xdr:row>78</xdr:row>
      <xdr:rowOff>15363</xdr:rowOff>
    </xdr:to>
    <xdr:sp macro="" textlink="">
      <xdr:nvSpPr>
        <xdr:cNvPr id="77" name="Seta: para a Direita 76">
          <a:extLst>
            <a:ext uri="{FF2B5EF4-FFF2-40B4-BE49-F238E27FC236}">
              <a16:creationId xmlns:a16="http://schemas.microsoft.com/office/drawing/2014/main" id="{0DA2E3A8-319B-47E5-87C7-43D040D39C45}"/>
            </a:ext>
          </a:extLst>
        </xdr:cNvPr>
        <xdr:cNvSpPr/>
      </xdr:nvSpPr>
      <xdr:spPr>
        <a:xfrm>
          <a:off x="19954875" y="17172156"/>
          <a:ext cx="0" cy="18823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92178</xdr:colOff>
      <xdr:row>75</xdr:row>
      <xdr:rowOff>138266</xdr:rowOff>
    </xdr:from>
    <xdr:to>
      <xdr:col>21</xdr:col>
      <xdr:colOff>527607</xdr:colOff>
      <xdr:row>78</xdr:row>
      <xdr:rowOff>34237</xdr:rowOff>
    </xdr:to>
    <xdr:sp macro="" textlink="">
      <xdr:nvSpPr>
        <xdr:cNvPr id="78" name="Elipse 77">
          <a:extLst>
            <a:ext uri="{FF2B5EF4-FFF2-40B4-BE49-F238E27FC236}">
              <a16:creationId xmlns:a16="http://schemas.microsoft.com/office/drawing/2014/main" id="{CA5A72E8-3CEC-4C8C-B650-1000E8218D14}"/>
            </a:ext>
          </a:extLst>
        </xdr:cNvPr>
        <xdr:cNvSpPr/>
      </xdr:nvSpPr>
      <xdr:spPr>
        <a:xfrm>
          <a:off x="19954875" y="16911791"/>
          <a:ext cx="0" cy="467471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829596</xdr:colOff>
      <xdr:row>112</xdr:row>
      <xdr:rowOff>1</xdr:rowOff>
    </xdr:from>
    <xdr:to>
      <xdr:col>22</xdr:col>
      <xdr:colOff>1192453</xdr:colOff>
      <xdr:row>114</xdr:row>
      <xdr:rowOff>9909</xdr:rowOff>
    </xdr:to>
    <xdr:sp macro="" textlink="">
      <xdr:nvSpPr>
        <xdr:cNvPr id="79" name="Sinal de Multiplicação 78">
          <a:extLst>
            <a:ext uri="{FF2B5EF4-FFF2-40B4-BE49-F238E27FC236}">
              <a16:creationId xmlns:a16="http://schemas.microsoft.com/office/drawing/2014/main" id="{310B4715-2112-4C85-B62F-7365FE6DBCDF}"/>
            </a:ext>
          </a:extLst>
        </xdr:cNvPr>
        <xdr:cNvSpPr/>
      </xdr:nvSpPr>
      <xdr:spPr>
        <a:xfrm>
          <a:off x="19954875" y="24841201"/>
          <a:ext cx="0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1505564</xdr:colOff>
      <xdr:row>112</xdr:row>
      <xdr:rowOff>76815</xdr:rowOff>
    </xdr:from>
    <xdr:to>
      <xdr:col>22</xdr:col>
      <xdr:colOff>1828186</xdr:colOff>
      <xdr:row>113</xdr:row>
      <xdr:rowOff>107540</xdr:rowOff>
    </xdr:to>
    <xdr:sp macro="" textlink="">
      <xdr:nvSpPr>
        <xdr:cNvPr id="80" name="Seta: para a Direita 79">
          <a:extLst>
            <a:ext uri="{FF2B5EF4-FFF2-40B4-BE49-F238E27FC236}">
              <a16:creationId xmlns:a16="http://schemas.microsoft.com/office/drawing/2014/main" id="{1781F769-7CE8-4AAF-940D-BDD5669D3B8A}"/>
            </a:ext>
          </a:extLst>
        </xdr:cNvPr>
        <xdr:cNvSpPr/>
      </xdr:nvSpPr>
      <xdr:spPr>
        <a:xfrm>
          <a:off x="19954875" y="24918015"/>
          <a:ext cx="0" cy="2212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107540</xdr:colOff>
      <xdr:row>111</xdr:row>
      <xdr:rowOff>138266</xdr:rowOff>
    </xdr:from>
    <xdr:to>
      <xdr:col>21</xdr:col>
      <xdr:colOff>542969</xdr:colOff>
      <xdr:row>114</xdr:row>
      <xdr:rowOff>34237</xdr:rowOff>
    </xdr:to>
    <xdr:sp macro="" textlink="">
      <xdr:nvSpPr>
        <xdr:cNvPr id="81" name="Elipse 80">
          <a:extLst>
            <a:ext uri="{FF2B5EF4-FFF2-40B4-BE49-F238E27FC236}">
              <a16:creationId xmlns:a16="http://schemas.microsoft.com/office/drawing/2014/main" id="{39D7BF43-AD93-4560-A770-C4E02CE24BFB}"/>
            </a:ext>
          </a:extLst>
        </xdr:cNvPr>
        <xdr:cNvSpPr/>
      </xdr:nvSpPr>
      <xdr:spPr>
        <a:xfrm>
          <a:off x="19954875" y="24788966"/>
          <a:ext cx="0" cy="467471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215080</xdr:colOff>
      <xdr:row>132</xdr:row>
      <xdr:rowOff>107540</xdr:rowOff>
    </xdr:from>
    <xdr:to>
      <xdr:col>22</xdr:col>
      <xdr:colOff>577937</xdr:colOff>
      <xdr:row>134</xdr:row>
      <xdr:rowOff>117448</xdr:rowOff>
    </xdr:to>
    <xdr:sp macro="" textlink="">
      <xdr:nvSpPr>
        <xdr:cNvPr id="82" name="Sinal de Multiplicação 81">
          <a:extLst>
            <a:ext uri="{FF2B5EF4-FFF2-40B4-BE49-F238E27FC236}">
              <a16:creationId xmlns:a16="http://schemas.microsoft.com/office/drawing/2014/main" id="{2F462FBC-1DB3-4363-95E7-F17ACB4B0B7A}"/>
            </a:ext>
          </a:extLst>
        </xdr:cNvPr>
        <xdr:cNvSpPr/>
      </xdr:nvSpPr>
      <xdr:spPr>
        <a:xfrm>
          <a:off x="19954875" y="29158790"/>
          <a:ext cx="0" cy="4671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1628468</xdr:colOff>
      <xdr:row>133</xdr:row>
      <xdr:rowOff>-1</xdr:rowOff>
    </xdr:from>
    <xdr:to>
      <xdr:col>22</xdr:col>
      <xdr:colOff>1951090</xdr:colOff>
      <xdr:row>134</xdr:row>
      <xdr:rowOff>30724</xdr:rowOff>
    </xdr:to>
    <xdr:sp macro="" textlink="">
      <xdr:nvSpPr>
        <xdr:cNvPr id="83" name="Seta: para a Direita 82">
          <a:extLst>
            <a:ext uri="{FF2B5EF4-FFF2-40B4-BE49-F238E27FC236}">
              <a16:creationId xmlns:a16="http://schemas.microsoft.com/office/drawing/2014/main" id="{BD983758-B44A-4167-90DE-ED41B3B5B28B}"/>
            </a:ext>
          </a:extLst>
        </xdr:cNvPr>
        <xdr:cNvSpPr/>
      </xdr:nvSpPr>
      <xdr:spPr>
        <a:xfrm>
          <a:off x="19954875" y="29279849"/>
          <a:ext cx="0" cy="2593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107541</xdr:colOff>
      <xdr:row>131</xdr:row>
      <xdr:rowOff>168992</xdr:rowOff>
    </xdr:from>
    <xdr:to>
      <xdr:col>21</xdr:col>
      <xdr:colOff>542970</xdr:colOff>
      <xdr:row>134</xdr:row>
      <xdr:rowOff>64963</xdr:rowOff>
    </xdr:to>
    <xdr:sp macro="" textlink="">
      <xdr:nvSpPr>
        <xdr:cNvPr id="84" name="Elipse 83">
          <a:extLst>
            <a:ext uri="{FF2B5EF4-FFF2-40B4-BE49-F238E27FC236}">
              <a16:creationId xmlns:a16="http://schemas.microsoft.com/office/drawing/2014/main" id="{A5DE1092-C615-4672-8208-9D575EE40BE5}"/>
            </a:ext>
          </a:extLst>
        </xdr:cNvPr>
        <xdr:cNvSpPr/>
      </xdr:nvSpPr>
      <xdr:spPr>
        <a:xfrm>
          <a:off x="19954875" y="29029742"/>
          <a:ext cx="0" cy="543671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1121492</xdr:colOff>
      <xdr:row>25</xdr:row>
      <xdr:rowOff>122903</xdr:rowOff>
    </xdr:from>
    <xdr:to>
      <xdr:col>22</xdr:col>
      <xdr:colOff>1484349</xdr:colOff>
      <xdr:row>27</xdr:row>
      <xdr:rowOff>107969</xdr:rowOff>
    </xdr:to>
    <xdr:sp macro="" textlink="">
      <xdr:nvSpPr>
        <xdr:cNvPr id="85" name="Sinal de Multiplicação 84">
          <a:extLst>
            <a:ext uri="{FF2B5EF4-FFF2-40B4-BE49-F238E27FC236}">
              <a16:creationId xmlns:a16="http://schemas.microsoft.com/office/drawing/2014/main" id="{AF8CA4D6-03CF-49C7-836C-E355342DC3A8}"/>
            </a:ext>
          </a:extLst>
        </xdr:cNvPr>
        <xdr:cNvSpPr/>
      </xdr:nvSpPr>
      <xdr:spPr>
        <a:xfrm>
          <a:off x="19954875" y="4580603"/>
          <a:ext cx="0" cy="366066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1659194</xdr:colOff>
      <xdr:row>25</xdr:row>
      <xdr:rowOff>107539</xdr:rowOff>
    </xdr:from>
    <xdr:to>
      <xdr:col>22</xdr:col>
      <xdr:colOff>1981815</xdr:colOff>
      <xdr:row>26</xdr:row>
      <xdr:rowOff>138265</xdr:rowOff>
    </xdr:to>
    <xdr:sp macro="" textlink="">
      <xdr:nvSpPr>
        <xdr:cNvPr id="86" name="Seta: para a Direita 85">
          <a:extLst>
            <a:ext uri="{FF2B5EF4-FFF2-40B4-BE49-F238E27FC236}">
              <a16:creationId xmlns:a16="http://schemas.microsoft.com/office/drawing/2014/main" id="{85BA8B1C-34F4-4D10-9396-22544F186940}"/>
            </a:ext>
          </a:extLst>
        </xdr:cNvPr>
        <xdr:cNvSpPr/>
      </xdr:nvSpPr>
      <xdr:spPr>
        <a:xfrm>
          <a:off x="19954875" y="4565239"/>
          <a:ext cx="0" cy="22122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92177</xdr:colOff>
      <xdr:row>25</xdr:row>
      <xdr:rowOff>0</xdr:rowOff>
    </xdr:from>
    <xdr:to>
      <xdr:col>21</xdr:col>
      <xdr:colOff>527606</xdr:colOff>
      <xdr:row>26</xdr:row>
      <xdr:rowOff>138266</xdr:rowOff>
    </xdr:to>
    <xdr:sp macro="" textlink="">
      <xdr:nvSpPr>
        <xdr:cNvPr id="87" name="Elipse 86">
          <a:extLst>
            <a:ext uri="{FF2B5EF4-FFF2-40B4-BE49-F238E27FC236}">
              <a16:creationId xmlns:a16="http://schemas.microsoft.com/office/drawing/2014/main" id="{1DC01472-D681-483A-8CAA-B70961B8DAE9}"/>
            </a:ext>
          </a:extLst>
        </xdr:cNvPr>
        <xdr:cNvSpPr/>
      </xdr:nvSpPr>
      <xdr:spPr>
        <a:xfrm>
          <a:off x="19954875" y="4457700"/>
          <a:ext cx="0" cy="328766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177145</xdr:colOff>
      <xdr:row>30</xdr:row>
      <xdr:rowOff>184354</xdr:rowOff>
    </xdr:from>
    <xdr:to>
      <xdr:col>13</xdr:col>
      <xdr:colOff>537145</xdr:colOff>
      <xdr:row>32</xdr:row>
      <xdr:rowOff>163354</xdr:rowOff>
    </xdr:to>
    <xdr:sp macro="" textlink="">
      <xdr:nvSpPr>
        <xdr:cNvPr id="88" name="Elipse 87">
          <a:extLst>
            <a:ext uri="{FF2B5EF4-FFF2-40B4-BE49-F238E27FC236}">
              <a16:creationId xmlns:a16="http://schemas.microsoft.com/office/drawing/2014/main" id="{DB12CD06-79D5-4B5C-99A9-372668B366C6}"/>
            </a:ext>
          </a:extLst>
        </xdr:cNvPr>
        <xdr:cNvSpPr/>
      </xdr:nvSpPr>
      <xdr:spPr>
        <a:xfrm>
          <a:off x="11159470" y="5594554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1336211</xdr:colOff>
      <xdr:row>25</xdr:row>
      <xdr:rowOff>144050</xdr:rowOff>
    </xdr:from>
    <xdr:to>
      <xdr:col>2</xdr:col>
      <xdr:colOff>1720283</xdr:colOff>
      <xdr:row>28</xdr:row>
      <xdr:rowOff>168089</xdr:rowOff>
    </xdr:to>
    <xdr:pic>
      <xdr:nvPicPr>
        <xdr:cNvPr id="89" name="Imagem 88">
          <a:extLst>
            <a:ext uri="{FF2B5EF4-FFF2-40B4-BE49-F238E27FC236}">
              <a16:creationId xmlns:a16="http://schemas.microsoft.com/office/drawing/2014/main" id="{EB9B3C5F-3DB1-40DB-AF52-36841EF2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1986" y="4601750"/>
          <a:ext cx="384072" cy="595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1351936</xdr:colOff>
      <xdr:row>31</xdr:row>
      <xdr:rowOff>76816</xdr:rowOff>
    </xdr:from>
    <xdr:to>
      <xdr:col>2</xdr:col>
      <xdr:colOff>1886986</xdr:colOff>
      <xdr:row>34</xdr:row>
      <xdr:rowOff>153629</xdr:rowOff>
    </xdr:to>
    <xdr:pic>
      <xdr:nvPicPr>
        <xdr:cNvPr id="90" name="Imagem 89">
          <a:extLst>
            <a:ext uri="{FF2B5EF4-FFF2-40B4-BE49-F238E27FC236}">
              <a16:creationId xmlns:a16="http://schemas.microsoft.com/office/drawing/2014/main" id="{CFAA7C25-61DB-4EA2-956C-4DE52ECE0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7711" y="5677516"/>
          <a:ext cx="535050" cy="64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1551654</xdr:colOff>
      <xdr:row>59</xdr:row>
      <xdr:rowOff>70413</xdr:rowOff>
    </xdr:from>
    <xdr:to>
      <xdr:col>2</xdr:col>
      <xdr:colOff>2027904</xdr:colOff>
      <xdr:row>61</xdr:row>
      <xdr:rowOff>106990</xdr:rowOff>
    </xdr:to>
    <xdr:pic>
      <xdr:nvPicPr>
        <xdr:cNvPr id="91" name="Imagem 90">
          <a:extLst>
            <a:ext uri="{FF2B5EF4-FFF2-40B4-BE49-F238E27FC236}">
              <a16:creationId xmlns:a16="http://schemas.microsoft.com/office/drawing/2014/main" id="{EFCC9FC0-1569-4FA8-A6B6-B9C19F12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429" y="12567213"/>
          <a:ext cx="476250" cy="474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1444114</xdr:colOff>
      <xdr:row>78</xdr:row>
      <xdr:rowOff>149364</xdr:rowOff>
    </xdr:from>
    <xdr:to>
      <xdr:col>2</xdr:col>
      <xdr:colOff>1816372</xdr:colOff>
      <xdr:row>80</xdr:row>
      <xdr:rowOff>149679</xdr:rowOff>
    </xdr:to>
    <xdr:pic>
      <xdr:nvPicPr>
        <xdr:cNvPr id="92" name="Imagem 91">
          <a:extLst>
            <a:ext uri="{FF2B5EF4-FFF2-40B4-BE49-F238E27FC236}">
              <a16:creationId xmlns:a16="http://schemas.microsoft.com/office/drawing/2014/main" id="{11192CF1-D1FE-4B62-AB6B-EB6017262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889" y="17494389"/>
          <a:ext cx="372258" cy="45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977960</xdr:colOff>
      <xdr:row>95</xdr:row>
      <xdr:rowOff>40822</xdr:rowOff>
    </xdr:from>
    <xdr:to>
      <xdr:col>2</xdr:col>
      <xdr:colOff>1329040</xdr:colOff>
      <xdr:row>96</xdr:row>
      <xdr:rowOff>190501</xdr:rowOff>
    </xdr:to>
    <xdr:pic>
      <xdr:nvPicPr>
        <xdr:cNvPr id="93" name="Imagem 92">
          <a:extLst>
            <a:ext uri="{FF2B5EF4-FFF2-40B4-BE49-F238E27FC236}">
              <a16:creationId xmlns:a16="http://schemas.microsoft.com/office/drawing/2014/main" id="{DD2C5937-E8BE-4EAF-884A-CF1C6C6E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735" y="21367297"/>
          <a:ext cx="351080" cy="397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1198308</xdr:colOff>
      <xdr:row>101</xdr:row>
      <xdr:rowOff>46089</xdr:rowOff>
    </xdr:from>
    <xdr:to>
      <xdr:col>2</xdr:col>
      <xdr:colOff>1816296</xdr:colOff>
      <xdr:row>103</xdr:row>
      <xdr:rowOff>27655</xdr:rowOff>
    </xdr:to>
    <xdr:pic>
      <xdr:nvPicPr>
        <xdr:cNvPr id="94" name="Imagem 93">
          <a:extLst>
            <a:ext uri="{FF2B5EF4-FFF2-40B4-BE49-F238E27FC236}">
              <a16:creationId xmlns:a16="http://schemas.microsoft.com/office/drawing/2014/main" id="{554F12B7-200E-4ED3-8BD1-48954B80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83" y="22629864"/>
          <a:ext cx="617988" cy="448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1275122</xdr:colOff>
      <xdr:row>104</xdr:row>
      <xdr:rowOff>122903</xdr:rowOff>
    </xdr:from>
    <xdr:to>
      <xdr:col>2</xdr:col>
      <xdr:colOff>1824320</xdr:colOff>
      <xdr:row>107</xdr:row>
      <xdr:rowOff>99968</xdr:rowOff>
    </xdr:to>
    <xdr:pic>
      <xdr:nvPicPr>
        <xdr:cNvPr id="95" name="Imagem 94">
          <a:extLst>
            <a:ext uri="{FF2B5EF4-FFF2-40B4-BE49-F238E27FC236}">
              <a16:creationId xmlns:a16="http://schemas.microsoft.com/office/drawing/2014/main" id="{A2561895-AA7B-4A82-89D0-31B78B63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897" y="23440103"/>
          <a:ext cx="549198" cy="54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1643831</xdr:colOff>
      <xdr:row>118</xdr:row>
      <xdr:rowOff>138266</xdr:rowOff>
    </xdr:from>
    <xdr:to>
      <xdr:col>2</xdr:col>
      <xdr:colOff>2208944</xdr:colOff>
      <xdr:row>121</xdr:row>
      <xdr:rowOff>35443</xdr:rowOff>
    </xdr:to>
    <xdr:pic>
      <xdr:nvPicPr>
        <xdr:cNvPr id="96" name="Imagem 95">
          <a:extLst>
            <a:ext uri="{FF2B5EF4-FFF2-40B4-BE49-F238E27FC236}">
              <a16:creationId xmlns:a16="http://schemas.microsoft.com/office/drawing/2014/main" id="{1C2F04C5-A8B1-47F4-B598-F08D8F37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9606" y="26122466"/>
          <a:ext cx="565113" cy="554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1042045</xdr:colOff>
      <xdr:row>122</xdr:row>
      <xdr:rowOff>53112</xdr:rowOff>
    </xdr:from>
    <xdr:to>
      <xdr:col>2</xdr:col>
      <xdr:colOff>1589403</xdr:colOff>
      <xdr:row>124</xdr:row>
      <xdr:rowOff>136071</xdr:rowOff>
    </xdr:to>
    <xdr:pic>
      <xdr:nvPicPr>
        <xdr:cNvPr id="97" name="Imagem 96">
          <a:extLst>
            <a:ext uri="{FF2B5EF4-FFF2-40B4-BE49-F238E27FC236}">
              <a16:creationId xmlns:a16="http://schemas.microsoft.com/office/drawing/2014/main" id="{319BE45E-E578-433A-94AC-699C0E24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820" y="26885037"/>
          <a:ext cx="547358" cy="463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1178555</xdr:colOff>
      <xdr:row>125</xdr:row>
      <xdr:rowOff>90860</xdr:rowOff>
    </xdr:from>
    <xdr:to>
      <xdr:col>2</xdr:col>
      <xdr:colOff>1600822</xdr:colOff>
      <xdr:row>127</xdr:row>
      <xdr:rowOff>68035</xdr:rowOff>
    </xdr:to>
    <xdr:pic>
      <xdr:nvPicPr>
        <xdr:cNvPr id="98" name="Imagem 97">
          <a:extLst>
            <a:ext uri="{FF2B5EF4-FFF2-40B4-BE49-F238E27FC236}">
              <a16:creationId xmlns:a16="http://schemas.microsoft.com/office/drawing/2014/main" id="{BFB8319A-959D-4211-A257-6EF179ED1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330" y="27494285"/>
          <a:ext cx="422267" cy="46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1316382</xdr:colOff>
      <xdr:row>132</xdr:row>
      <xdr:rowOff>128104</xdr:rowOff>
    </xdr:from>
    <xdr:to>
      <xdr:col>2</xdr:col>
      <xdr:colOff>1703294</xdr:colOff>
      <xdr:row>134</xdr:row>
      <xdr:rowOff>158969</xdr:rowOff>
    </xdr:to>
    <xdr:pic>
      <xdr:nvPicPr>
        <xdr:cNvPr id="99" name="Imagem 98">
          <a:extLst>
            <a:ext uri="{FF2B5EF4-FFF2-40B4-BE49-F238E27FC236}">
              <a16:creationId xmlns:a16="http://schemas.microsoft.com/office/drawing/2014/main" id="{FA2CD2E2-5413-498A-A48C-348466CA3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57" y="29179354"/>
          <a:ext cx="386912" cy="488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1383100</xdr:colOff>
      <xdr:row>135</xdr:row>
      <xdr:rowOff>181310</xdr:rowOff>
    </xdr:from>
    <xdr:to>
      <xdr:col>2</xdr:col>
      <xdr:colOff>1721275</xdr:colOff>
      <xdr:row>137</xdr:row>
      <xdr:rowOff>176893</xdr:rowOff>
    </xdr:to>
    <xdr:pic>
      <xdr:nvPicPr>
        <xdr:cNvPr id="100" name="Imagem 99">
          <a:extLst>
            <a:ext uri="{FF2B5EF4-FFF2-40B4-BE49-F238E27FC236}">
              <a16:creationId xmlns:a16="http://schemas.microsoft.com/office/drawing/2014/main" id="{206E1FB0-0FD2-4473-8E51-E1093A93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875" y="29918360"/>
          <a:ext cx="338175" cy="4337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1064431</xdr:colOff>
      <xdr:row>142</xdr:row>
      <xdr:rowOff>64963</xdr:rowOff>
    </xdr:from>
    <xdr:to>
      <xdr:col>2</xdr:col>
      <xdr:colOff>1543895</xdr:colOff>
      <xdr:row>144</xdr:row>
      <xdr:rowOff>156883</xdr:rowOff>
    </xdr:to>
    <xdr:pic>
      <xdr:nvPicPr>
        <xdr:cNvPr id="101" name="Imagem 100">
          <a:extLst>
            <a:ext uri="{FF2B5EF4-FFF2-40B4-BE49-F238E27FC236}">
              <a16:creationId xmlns:a16="http://schemas.microsoft.com/office/drawing/2014/main" id="{ABFB37FA-3D50-4F1B-AD5B-E9C23258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206" y="31211713"/>
          <a:ext cx="479464" cy="47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992882</xdr:colOff>
      <xdr:row>43</xdr:row>
      <xdr:rowOff>31675</xdr:rowOff>
    </xdr:from>
    <xdr:to>
      <xdr:col>2</xdr:col>
      <xdr:colOff>1256100</xdr:colOff>
      <xdr:row>44</xdr:row>
      <xdr:rowOff>136073</xdr:rowOff>
    </xdr:to>
    <xdr:pic>
      <xdr:nvPicPr>
        <xdr:cNvPr id="102" name="Imagem 101">
          <a:extLst>
            <a:ext uri="{FF2B5EF4-FFF2-40B4-BE49-F238E27FC236}">
              <a16:creationId xmlns:a16="http://schemas.microsoft.com/office/drawing/2014/main" id="{32556BC4-4B8C-4B94-B5C9-298E5A03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657" y="7918375"/>
          <a:ext cx="263218" cy="294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1120613</xdr:colOff>
      <xdr:row>45</xdr:row>
      <xdr:rowOff>132584</xdr:rowOff>
    </xdr:from>
    <xdr:to>
      <xdr:col>2</xdr:col>
      <xdr:colOff>1471835</xdr:colOff>
      <xdr:row>47</xdr:row>
      <xdr:rowOff>80041</xdr:rowOff>
    </xdr:to>
    <xdr:pic>
      <xdr:nvPicPr>
        <xdr:cNvPr id="103" name="Imagem 102">
          <a:extLst>
            <a:ext uri="{FF2B5EF4-FFF2-40B4-BE49-F238E27FC236}">
              <a16:creationId xmlns:a16="http://schemas.microsoft.com/office/drawing/2014/main" id="{B5CE6DBA-C269-4DC3-ACBE-A2CCA9245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6388" y="8400284"/>
          <a:ext cx="351222" cy="347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1282144</xdr:colOff>
      <xdr:row>52</xdr:row>
      <xdr:rowOff>54427</xdr:rowOff>
    </xdr:from>
    <xdr:to>
      <xdr:col>2</xdr:col>
      <xdr:colOff>1819845</xdr:colOff>
      <xdr:row>53</xdr:row>
      <xdr:rowOff>166884</xdr:rowOff>
    </xdr:to>
    <xdr:pic>
      <xdr:nvPicPr>
        <xdr:cNvPr id="104" name="Imagem 103">
          <a:extLst>
            <a:ext uri="{FF2B5EF4-FFF2-40B4-BE49-F238E27FC236}">
              <a16:creationId xmlns:a16="http://schemas.microsoft.com/office/drawing/2014/main" id="{73EEE564-E797-4BE2-933D-3D292422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919" y="9827077"/>
          <a:ext cx="537701" cy="531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1319893</xdr:colOff>
      <xdr:row>66</xdr:row>
      <xdr:rowOff>86512</xdr:rowOff>
    </xdr:from>
    <xdr:to>
      <xdr:col>2</xdr:col>
      <xdr:colOff>1780780</xdr:colOff>
      <xdr:row>67</xdr:row>
      <xdr:rowOff>249668</xdr:rowOff>
    </xdr:to>
    <xdr:pic>
      <xdr:nvPicPr>
        <xdr:cNvPr id="105" name="Imagem 104">
          <a:extLst>
            <a:ext uri="{FF2B5EF4-FFF2-40B4-BE49-F238E27FC236}">
              <a16:creationId xmlns:a16="http://schemas.microsoft.com/office/drawing/2014/main" id="{14A63C27-FC04-4128-8596-2107C4EF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668" y="14831212"/>
          <a:ext cx="460887" cy="458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1351935</xdr:colOff>
      <xdr:row>115</xdr:row>
      <xdr:rowOff>46088</xdr:rowOff>
    </xdr:from>
    <xdr:to>
      <xdr:col>2</xdr:col>
      <xdr:colOff>2012540</xdr:colOff>
      <xdr:row>117</xdr:row>
      <xdr:rowOff>153628</xdr:rowOff>
    </xdr:to>
    <xdr:pic>
      <xdr:nvPicPr>
        <xdr:cNvPr id="106" name="Imagem 105">
          <a:extLst>
            <a:ext uri="{FF2B5EF4-FFF2-40B4-BE49-F238E27FC236}">
              <a16:creationId xmlns:a16="http://schemas.microsoft.com/office/drawing/2014/main" id="{57549334-9414-4D83-B891-062A74B25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7710" y="25458788"/>
          <a:ext cx="660605" cy="488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1494590</xdr:colOff>
      <xdr:row>12</xdr:row>
      <xdr:rowOff>54428</xdr:rowOff>
    </xdr:from>
    <xdr:to>
      <xdr:col>2</xdr:col>
      <xdr:colOff>1924752</xdr:colOff>
      <xdr:row>15</xdr:row>
      <xdr:rowOff>437</xdr:rowOff>
    </xdr:to>
    <xdr:pic>
      <xdr:nvPicPr>
        <xdr:cNvPr id="107" name="Imagem 106">
          <a:extLst>
            <a:ext uri="{FF2B5EF4-FFF2-40B4-BE49-F238E27FC236}">
              <a16:creationId xmlns:a16="http://schemas.microsoft.com/office/drawing/2014/main" id="{E5E9F61C-B1DE-4E3B-87FD-9CAC28A6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0365" y="1883228"/>
          <a:ext cx="430162" cy="517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368710</xdr:colOff>
      <xdr:row>38</xdr:row>
      <xdr:rowOff>1</xdr:rowOff>
    </xdr:from>
    <xdr:to>
      <xdr:col>2</xdr:col>
      <xdr:colOff>1106128</xdr:colOff>
      <xdr:row>41</xdr:row>
      <xdr:rowOff>107540</xdr:rowOff>
    </xdr:to>
    <xdr:pic>
      <xdr:nvPicPr>
        <xdr:cNvPr id="108" name="Imagem 107">
          <a:extLst>
            <a:ext uri="{FF2B5EF4-FFF2-40B4-BE49-F238E27FC236}">
              <a16:creationId xmlns:a16="http://schemas.microsoft.com/office/drawing/2014/main" id="{98920B61-4B90-4C63-872F-E4A2D66C6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485" y="6934201"/>
          <a:ext cx="737418" cy="6790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1388809</xdr:colOff>
      <xdr:row>49</xdr:row>
      <xdr:rowOff>64378</xdr:rowOff>
    </xdr:from>
    <xdr:to>
      <xdr:col>2</xdr:col>
      <xdr:colOff>1788243</xdr:colOff>
      <xdr:row>50</xdr:row>
      <xdr:rowOff>231760</xdr:rowOff>
    </xdr:to>
    <xdr:pic>
      <xdr:nvPicPr>
        <xdr:cNvPr id="109" name="Imagem 108">
          <a:extLst>
            <a:ext uri="{FF2B5EF4-FFF2-40B4-BE49-F238E27FC236}">
              <a16:creationId xmlns:a16="http://schemas.microsoft.com/office/drawing/2014/main" id="{B6ECA912-3F28-489A-8F13-438A4BDD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584" y="9179803"/>
          <a:ext cx="399434" cy="38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1519663</xdr:colOff>
      <xdr:row>70</xdr:row>
      <xdr:rowOff>67637</xdr:rowOff>
    </xdr:from>
    <xdr:to>
      <xdr:col>2</xdr:col>
      <xdr:colOff>1949824</xdr:colOff>
      <xdr:row>72</xdr:row>
      <xdr:rowOff>149809</xdr:rowOff>
    </xdr:to>
    <xdr:pic>
      <xdr:nvPicPr>
        <xdr:cNvPr id="110" name="Imagem 109">
          <a:extLst>
            <a:ext uri="{FF2B5EF4-FFF2-40B4-BE49-F238E27FC236}">
              <a16:creationId xmlns:a16="http://schemas.microsoft.com/office/drawing/2014/main" id="{2FC2079C-736B-4627-A449-8A6F9810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438" y="15888662"/>
          <a:ext cx="430161" cy="4631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1567018</xdr:colOff>
      <xdr:row>75</xdr:row>
      <xdr:rowOff>76814</xdr:rowOff>
    </xdr:from>
    <xdr:to>
      <xdr:col>2</xdr:col>
      <xdr:colOff>2027904</xdr:colOff>
      <xdr:row>77</xdr:row>
      <xdr:rowOff>138265</xdr:rowOff>
    </xdr:to>
    <xdr:pic>
      <xdr:nvPicPr>
        <xdr:cNvPr id="111" name="Imagem 110">
          <a:extLst>
            <a:ext uri="{FF2B5EF4-FFF2-40B4-BE49-F238E27FC236}">
              <a16:creationId xmlns:a16="http://schemas.microsoft.com/office/drawing/2014/main" id="{2AF7EC85-078E-4507-8B54-2A607C59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2793" y="16850339"/>
          <a:ext cx="460886" cy="442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1490201</xdr:colOff>
      <xdr:row>83</xdr:row>
      <xdr:rowOff>63497</xdr:rowOff>
    </xdr:from>
    <xdr:to>
      <xdr:col>2</xdr:col>
      <xdr:colOff>1981814</xdr:colOff>
      <xdr:row>85</xdr:row>
      <xdr:rowOff>85592</xdr:rowOff>
    </xdr:to>
    <xdr:pic>
      <xdr:nvPicPr>
        <xdr:cNvPr id="112" name="Imagem 111">
          <a:extLst>
            <a:ext uri="{FF2B5EF4-FFF2-40B4-BE49-F238E27FC236}">
              <a16:creationId xmlns:a16="http://schemas.microsoft.com/office/drawing/2014/main" id="{56C52230-DA4E-4E9D-8B69-FF110F49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5976" y="18513422"/>
          <a:ext cx="491613" cy="46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1318138</xdr:colOff>
      <xdr:row>98</xdr:row>
      <xdr:rowOff>3074</xdr:rowOff>
    </xdr:from>
    <xdr:to>
      <xdr:col>2</xdr:col>
      <xdr:colOff>1763662</xdr:colOff>
      <xdr:row>100</xdr:row>
      <xdr:rowOff>50187</xdr:rowOff>
    </xdr:to>
    <xdr:pic>
      <xdr:nvPicPr>
        <xdr:cNvPr id="113" name="Imagem 112">
          <a:extLst>
            <a:ext uri="{FF2B5EF4-FFF2-40B4-BE49-F238E27FC236}">
              <a16:creationId xmlns:a16="http://schemas.microsoft.com/office/drawing/2014/main" id="{D3477E43-46EA-4560-BBF3-40814E91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3913" y="22015349"/>
          <a:ext cx="445524" cy="428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1459475</xdr:colOff>
      <xdr:row>112</xdr:row>
      <xdr:rowOff>25604</xdr:rowOff>
    </xdr:from>
    <xdr:to>
      <xdr:col>2</xdr:col>
      <xdr:colOff>1966452</xdr:colOff>
      <xdr:row>114</xdr:row>
      <xdr:rowOff>130074</xdr:rowOff>
    </xdr:to>
    <xdr:pic>
      <xdr:nvPicPr>
        <xdr:cNvPr id="114" name="Imagem 113">
          <a:extLst>
            <a:ext uri="{FF2B5EF4-FFF2-40B4-BE49-F238E27FC236}">
              <a16:creationId xmlns:a16="http://schemas.microsoft.com/office/drawing/2014/main" id="{D591EDFD-842A-437E-A1DA-52DBDA1A8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250" y="24866804"/>
          <a:ext cx="506977" cy="485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1330428</xdr:colOff>
      <xdr:row>129</xdr:row>
      <xdr:rowOff>27215</xdr:rowOff>
    </xdr:from>
    <xdr:to>
      <xdr:col>2</xdr:col>
      <xdr:colOff>1729864</xdr:colOff>
      <xdr:row>130</xdr:row>
      <xdr:rowOff>167386</xdr:rowOff>
    </xdr:to>
    <xdr:pic>
      <xdr:nvPicPr>
        <xdr:cNvPr id="115" name="Imagem 114">
          <a:extLst>
            <a:ext uri="{FF2B5EF4-FFF2-40B4-BE49-F238E27FC236}">
              <a16:creationId xmlns:a16="http://schemas.microsoft.com/office/drawing/2014/main" id="{7AAE5A78-7217-4876-A5CF-54A3B4AB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203" y="28392665"/>
          <a:ext cx="399436" cy="378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1405487</xdr:colOff>
      <xdr:row>139</xdr:row>
      <xdr:rowOff>24581</xdr:rowOff>
    </xdr:from>
    <xdr:to>
      <xdr:col>2</xdr:col>
      <xdr:colOff>1848395</xdr:colOff>
      <xdr:row>141</xdr:row>
      <xdr:rowOff>68036</xdr:rowOff>
    </xdr:to>
    <xdr:pic>
      <xdr:nvPicPr>
        <xdr:cNvPr id="116" name="Imagem 115">
          <a:extLst>
            <a:ext uri="{FF2B5EF4-FFF2-40B4-BE49-F238E27FC236}">
              <a16:creationId xmlns:a16="http://schemas.microsoft.com/office/drawing/2014/main" id="{0E725AE7-5765-4343-9CC9-90F4E58B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262" y="30599831"/>
          <a:ext cx="442908" cy="42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1073208</xdr:colOff>
      <xdr:row>108</xdr:row>
      <xdr:rowOff>55781</xdr:rowOff>
    </xdr:from>
    <xdr:to>
      <xdr:col>2</xdr:col>
      <xdr:colOff>1498131</xdr:colOff>
      <xdr:row>110</xdr:row>
      <xdr:rowOff>136073</xdr:rowOff>
    </xdr:to>
    <xdr:pic>
      <xdr:nvPicPr>
        <xdr:cNvPr id="117" name="Imagem 116">
          <a:extLst>
            <a:ext uri="{FF2B5EF4-FFF2-40B4-BE49-F238E27FC236}">
              <a16:creationId xmlns:a16="http://schemas.microsoft.com/office/drawing/2014/main" id="{2000004D-173E-4F61-8B2D-7F1E03AF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983" y="24134981"/>
          <a:ext cx="424923" cy="461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1013953</xdr:colOff>
      <xdr:row>86</xdr:row>
      <xdr:rowOff>84127</xdr:rowOff>
    </xdr:from>
    <xdr:to>
      <xdr:col>2</xdr:col>
      <xdr:colOff>1409881</xdr:colOff>
      <xdr:row>87</xdr:row>
      <xdr:rowOff>163286</xdr:rowOff>
    </xdr:to>
    <xdr:pic>
      <xdr:nvPicPr>
        <xdr:cNvPr id="118" name="Imagem 117">
          <a:extLst>
            <a:ext uri="{FF2B5EF4-FFF2-40B4-BE49-F238E27FC236}">
              <a16:creationId xmlns:a16="http://schemas.microsoft.com/office/drawing/2014/main" id="{94007FD9-BFBA-47A0-B15C-71E173ED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9728" y="19219852"/>
          <a:ext cx="395928" cy="336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1182945</xdr:colOff>
      <xdr:row>88</xdr:row>
      <xdr:rowOff>138266</xdr:rowOff>
    </xdr:from>
    <xdr:to>
      <xdr:col>2</xdr:col>
      <xdr:colOff>1619250</xdr:colOff>
      <xdr:row>90</xdr:row>
      <xdr:rowOff>46529</xdr:rowOff>
    </xdr:to>
    <xdr:pic>
      <xdr:nvPicPr>
        <xdr:cNvPr id="119" name="Imagem 118">
          <a:extLst>
            <a:ext uri="{FF2B5EF4-FFF2-40B4-BE49-F238E27FC236}">
              <a16:creationId xmlns:a16="http://schemas.microsoft.com/office/drawing/2014/main" id="{7310679F-7512-4EF6-8886-89E087E7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720" y="19788341"/>
          <a:ext cx="436305" cy="403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1133784</xdr:colOff>
      <xdr:row>91</xdr:row>
      <xdr:rowOff>136949</xdr:rowOff>
    </xdr:from>
    <xdr:to>
      <xdr:col>2</xdr:col>
      <xdr:colOff>1736626</xdr:colOff>
      <xdr:row>93</xdr:row>
      <xdr:rowOff>176893</xdr:rowOff>
    </xdr:to>
    <xdr:pic>
      <xdr:nvPicPr>
        <xdr:cNvPr id="120" name="Imagem 119">
          <a:extLst>
            <a:ext uri="{FF2B5EF4-FFF2-40B4-BE49-F238E27FC236}">
              <a16:creationId xmlns:a16="http://schemas.microsoft.com/office/drawing/2014/main" id="{8382C90A-B011-46CA-AC57-AC8C50B1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559" y="20472824"/>
          <a:ext cx="602842" cy="535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1391003</xdr:colOff>
      <xdr:row>63</xdr:row>
      <xdr:rowOff>79847</xdr:rowOff>
    </xdr:from>
    <xdr:to>
      <xdr:col>2</xdr:col>
      <xdr:colOff>1857072</xdr:colOff>
      <xdr:row>65</xdr:row>
      <xdr:rowOff>68036</xdr:rowOff>
    </xdr:to>
    <xdr:pic>
      <xdr:nvPicPr>
        <xdr:cNvPr id="121" name="Imagem 120">
          <a:extLst>
            <a:ext uri="{FF2B5EF4-FFF2-40B4-BE49-F238E27FC236}">
              <a16:creationId xmlns:a16="http://schemas.microsoft.com/office/drawing/2014/main" id="{B5945C7C-06F4-4BC9-A137-AB0DB340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778" y="13967297"/>
          <a:ext cx="466069" cy="559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1380906</xdr:colOff>
      <xdr:row>55</xdr:row>
      <xdr:rowOff>129048</xdr:rowOff>
    </xdr:from>
    <xdr:to>
      <xdr:col>2</xdr:col>
      <xdr:colOff>2026148</xdr:colOff>
      <xdr:row>57</xdr:row>
      <xdr:rowOff>58598</xdr:rowOff>
    </xdr:to>
    <xdr:pic>
      <xdr:nvPicPr>
        <xdr:cNvPr id="122" name="Imagem 121">
          <a:extLst>
            <a:ext uri="{FF2B5EF4-FFF2-40B4-BE49-F238E27FC236}">
              <a16:creationId xmlns:a16="http://schemas.microsoft.com/office/drawing/2014/main" id="{55B20922-FDEF-415D-B1BD-BE5BE991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681" y="11492373"/>
          <a:ext cx="645242" cy="55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153629</xdr:colOff>
      <xdr:row>60</xdr:row>
      <xdr:rowOff>109690</xdr:rowOff>
    </xdr:from>
    <xdr:to>
      <xdr:col>22</xdr:col>
      <xdr:colOff>516486</xdr:colOff>
      <xdr:row>62</xdr:row>
      <xdr:rowOff>12058</xdr:rowOff>
    </xdr:to>
    <xdr:sp macro="" textlink="">
      <xdr:nvSpPr>
        <xdr:cNvPr id="123" name="Sinal de Multiplicação 122">
          <a:extLst>
            <a:ext uri="{FF2B5EF4-FFF2-40B4-BE49-F238E27FC236}">
              <a16:creationId xmlns:a16="http://schemas.microsoft.com/office/drawing/2014/main" id="{4A4359F7-C2FF-45B9-990C-BB038B974E52}"/>
            </a:ext>
          </a:extLst>
        </xdr:cNvPr>
        <xdr:cNvSpPr/>
      </xdr:nvSpPr>
      <xdr:spPr>
        <a:xfrm>
          <a:off x="19954875" y="12796990"/>
          <a:ext cx="0" cy="37861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921773</xdr:colOff>
      <xdr:row>61</xdr:row>
      <xdr:rowOff>48238</xdr:rowOff>
    </xdr:from>
    <xdr:to>
      <xdr:col>22</xdr:col>
      <xdr:colOff>1336572</xdr:colOff>
      <xdr:row>62</xdr:row>
      <xdr:rowOff>2151</xdr:rowOff>
    </xdr:to>
    <xdr:sp macro="" textlink="">
      <xdr:nvSpPr>
        <xdr:cNvPr id="124" name="Seta: para a Direita 123">
          <a:extLst>
            <a:ext uri="{FF2B5EF4-FFF2-40B4-BE49-F238E27FC236}">
              <a16:creationId xmlns:a16="http://schemas.microsoft.com/office/drawing/2014/main" id="{B79CAF24-6F73-4079-A61F-428F0C31C488}"/>
            </a:ext>
          </a:extLst>
        </xdr:cNvPr>
        <xdr:cNvSpPr/>
      </xdr:nvSpPr>
      <xdr:spPr>
        <a:xfrm>
          <a:off x="19954875" y="12983188"/>
          <a:ext cx="0" cy="182513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522338</xdr:colOff>
      <xdr:row>60</xdr:row>
      <xdr:rowOff>125054</xdr:rowOff>
    </xdr:from>
    <xdr:to>
      <xdr:col>22</xdr:col>
      <xdr:colOff>885195</xdr:colOff>
      <xdr:row>62</xdr:row>
      <xdr:rowOff>27422</xdr:rowOff>
    </xdr:to>
    <xdr:sp macro="" textlink="">
      <xdr:nvSpPr>
        <xdr:cNvPr id="125" name="Sinal de Multiplicação 124">
          <a:extLst>
            <a:ext uri="{FF2B5EF4-FFF2-40B4-BE49-F238E27FC236}">
              <a16:creationId xmlns:a16="http://schemas.microsoft.com/office/drawing/2014/main" id="{22F07389-E3F1-4A08-9C5C-855304CDFE1C}"/>
            </a:ext>
          </a:extLst>
        </xdr:cNvPr>
        <xdr:cNvSpPr/>
      </xdr:nvSpPr>
      <xdr:spPr>
        <a:xfrm>
          <a:off x="19954875" y="12812354"/>
          <a:ext cx="0" cy="37861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177145</xdr:colOff>
      <xdr:row>26</xdr:row>
      <xdr:rowOff>95250</xdr:rowOff>
    </xdr:from>
    <xdr:to>
      <xdr:col>13</xdr:col>
      <xdr:colOff>537145</xdr:colOff>
      <xdr:row>28</xdr:row>
      <xdr:rowOff>74250</xdr:rowOff>
    </xdr:to>
    <xdr:sp macro="" textlink="">
      <xdr:nvSpPr>
        <xdr:cNvPr id="126" name="Elipse 125">
          <a:extLst>
            <a:ext uri="{FF2B5EF4-FFF2-40B4-BE49-F238E27FC236}">
              <a16:creationId xmlns:a16="http://schemas.microsoft.com/office/drawing/2014/main" id="{DE69A5F6-BF16-4E15-A474-5139B35A4546}"/>
            </a:ext>
          </a:extLst>
        </xdr:cNvPr>
        <xdr:cNvSpPr/>
      </xdr:nvSpPr>
      <xdr:spPr>
        <a:xfrm>
          <a:off x="11159470" y="4743450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177145</xdr:colOff>
      <xdr:row>37</xdr:row>
      <xdr:rowOff>13606</xdr:rowOff>
    </xdr:from>
    <xdr:to>
      <xdr:col>13</xdr:col>
      <xdr:colOff>537145</xdr:colOff>
      <xdr:row>38</xdr:row>
      <xdr:rowOff>183106</xdr:rowOff>
    </xdr:to>
    <xdr:sp macro="" textlink="">
      <xdr:nvSpPr>
        <xdr:cNvPr id="127" name="Elipse 126">
          <a:extLst>
            <a:ext uri="{FF2B5EF4-FFF2-40B4-BE49-F238E27FC236}">
              <a16:creationId xmlns:a16="http://schemas.microsoft.com/office/drawing/2014/main" id="{0A83C57D-F564-4CD5-90BB-78E87FF9A60B}"/>
            </a:ext>
          </a:extLst>
        </xdr:cNvPr>
        <xdr:cNvSpPr/>
      </xdr:nvSpPr>
      <xdr:spPr>
        <a:xfrm>
          <a:off x="11159470" y="6757306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42</xdr:row>
      <xdr:rowOff>95252</xdr:rowOff>
    </xdr:from>
    <xdr:to>
      <xdr:col>13</xdr:col>
      <xdr:colOff>537145</xdr:colOff>
      <xdr:row>44</xdr:row>
      <xdr:rowOff>74252</xdr:rowOff>
    </xdr:to>
    <xdr:sp macro="" textlink="">
      <xdr:nvSpPr>
        <xdr:cNvPr id="128" name="Elipse 127">
          <a:extLst>
            <a:ext uri="{FF2B5EF4-FFF2-40B4-BE49-F238E27FC236}">
              <a16:creationId xmlns:a16="http://schemas.microsoft.com/office/drawing/2014/main" id="{21B345E2-9F3C-445D-9006-D69740963271}"/>
            </a:ext>
          </a:extLst>
        </xdr:cNvPr>
        <xdr:cNvSpPr/>
      </xdr:nvSpPr>
      <xdr:spPr>
        <a:xfrm>
          <a:off x="11159470" y="7791452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45</xdr:row>
      <xdr:rowOff>136070</xdr:rowOff>
    </xdr:from>
    <xdr:to>
      <xdr:col>13</xdr:col>
      <xdr:colOff>537145</xdr:colOff>
      <xdr:row>46</xdr:row>
      <xdr:rowOff>148688</xdr:rowOff>
    </xdr:to>
    <xdr:sp macro="" textlink="">
      <xdr:nvSpPr>
        <xdr:cNvPr id="129" name="Elipse 128">
          <a:extLst>
            <a:ext uri="{FF2B5EF4-FFF2-40B4-BE49-F238E27FC236}">
              <a16:creationId xmlns:a16="http://schemas.microsoft.com/office/drawing/2014/main" id="{241C85C2-9B61-4589-9116-D204E657BEAE}"/>
            </a:ext>
          </a:extLst>
        </xdr:cNvPr>
        <xdr:cNvSpPr/>
      </xdr:nvSpPr>
      <xdr:spPr>
        <a:xfrm>
          <a:off x="11159470" y="8403770"/>
          <a:ext cx="360000" cy="212643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48</xdr:row>
      <xdr:rowOff>136071</xdr:rowOff>
    </xdr:from>
    <xdr:to>
      <xdr:col>13</xdr:col>
      <xdr:colOff>537145</xdr:colOff>
      <xdr:row>50</xdr:row>
      <xdr:rowOff>25424</xdr:rowOff>
    </xdr:to>
    <xdr:sp macro="" textlink="">
      <xdr:nvSpPr>
        <xdr:cNvPr id="130" name="Elipse 129">
          <a:extLst>
            <a:ext uri="{FF2B5EF4-FFF2-40B4-BE49-F238E27FC236}">
              <a16:creationId xmlns:a16="http://schemas.microsoft.com/office/drawing/2014/main" id="{470D25F2-21CB-42C1-88E3-1936F5C295B2}"/>
            </a:ext>
          </a:extLst>
        </xdr:cNvPr>
        <xdr:cNvSpPr/>
      </xdr:nvSpPr>
      <xdr:spPr>
        <a:xfrm>
          <a:off x="11159470" y="9003846"/>
          <a:ext cx="360000" cy="356078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52</xdr:row>
      <xdr:rowOff>122464</xdr:rowOff>
    </xdr:from>
    <xdr:to>
      <xdr:col>13</xdr:col>
      <xdr:colOff>537145</xdr:colOff>
      <xdr:row>53</xdr:row>
      <xdr:rowOff>67846</xdr:rowOff>
    </xdr:to>
    <xdr:sp macro="" textlink="">
      <xdr:nvSpPr>
        <xdr:cNvPr id="131" name="Elipse 130">
          <a:extLst>
            <a:ext uri="{FF2B5EF4-FFF2-40B4-BE49-F238E27FC236}">
              <a16:creationId xmlns:a16="http://schemas.microsoft.com/office/drawing/2014/main" id="{5D4B9E7C-6DC4-46B4-A38B-7E9BB9635B9F}"/>
            </a:ext>
          </a:extLst>
        </xdr:cNvPr>
        <xdr:cNvSpPr/>
      </xdr:nvSpPr>
      <xdr:spPr>
        <a:xfrm>
          <a:off x="11159470" y="9895114"/>
          <a:ext cx="360000" cy="364482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54</xdr:row>
      <xdr:rowOff>108856</xdr:rowOff>
    </xdr:from>
    <xdr:to>
      <xdr:col>13</xdr:col>
      <xdr:colOff>537145</xdr:colOff>
      <xdr:row>54</xdr:row>
      <xdr:rowOff>468856</xdr:rowOff>
    </xdr:to>
    <xdr:sp macro="" textlink="">
      <xdr:nvSpPr>
        <xdr:cNvPr id="132" name="Elipse 131">
          <a:extLst>
            <a:ext uri="{FF2B5EF4-FFF2-40B4-BE49-F238E27FC236}">
              <a16:creationId xmlns:a16="http://schemas.microsoft.com/office/drawing/2014/main" id="{CAE29C88-A5F0-481F-802B-764068698745}"/>
            </a:ext>
          </a:extLst>
        </xdr:cNvPr>
        <xdr:cNvSpPr/>
      </xdr:nvSpPr>
      <xdr:spPr>
        <a:xfrm>
          <a:off x="11159470" y="10719706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55</xdr:row>
      <xdr:rowOff>108856</xdr:rowOff>
    </xdr:from>
    <xdr:to>
      <xdr:col>13</xdr:col>
      <xdr:colOff>537145</xdr:colOff>
      <xdr:row>56</xdr:row>
      <xdr:rowOff>155092</xdr:rowOff>
    </xdr:to>
    <xdr:sp macro="" textlink="">
      <xdr:nvSpPr>
        <xdr:cNvPr id="133" name="Elipse 132">
          <a:extLst>
            <a:ext uri="{FF2B5EF4-FFF2-40B4-BE49-F238E27FC236}">
              <a16:creationId xmlns:a16="http://schemas.microsoft.com/office/drawing/2014/main" id="{78D11FB4-C2CF-4571-8621-1C7C31724FF4}"/>
            </a:ext>
          </a:extLst>
        </xdr:cNvPr>
        <xdr:cNvSpPr/>
      </xdr:nvSpPr>
      <xdr:spPr>
        <a:xfrm>
          <a:off x="11159470" y="11472181"/>
          <a:ext cx="360000" cy="360561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59</xdr:row>
      <xdr:rowOff>0</xdr:rowOff>
    </xdr:from>
    <xdr:to>
      <xdr:col>13</xdr:col>
      <xdr:colOff>537145</xdr:colOff>
      <xdr:row>60</xdr:row>
      <xdr:rowOff>169500</xdr:rowOff>
    </xdr:to>
    <xdr:sp macro="" textlink="">
      <xdr:nvSpPr>
        <xdr:cNvPr id="134" name="Elipse 133">
          <a:extLst>
            <a:ext uri="{FF2B5EF4-FFF2-40B4-BE49-F238E27FC236}">
              <a16:creationId xmlns:a16="http://schemas.microsoft.com/office/drawing/2014/main" id="{28D15F79-7FB2-4A8F-88AE-17B4EAF3D610}"/>
            </a:ext>
          </a:extLst>
        </xdr:cNvPr>
        <xdr:cNvSpPr/>
      </xdr:nvSpPr>
      <xdr:spPr>
        <a:xfrm>
          <a:off x="11159470" y="12496800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62</xdr:row>
      <xdr:rowOff>108856</xdr:rowOff>
    </xdr:from>
    <xdr:to>
      <xdr:col>13</xdr:col>
      <xdr:colOff>537145</xdr:colOff>
      <xdr:row>62</xdr:row>
      <xdr:rowOff>468856</xdr:rowOff>
    </xdr:to>
    <xdr:sp macro="" textlink="">
      <xdr:nvSpPr>
        <xdr:cNvPr id="135" name="Elipse 134">
          <a:extLst>
            <a:ext uri="{FF2B5EF4-FFF2-40B4-BE49-F238E27FC236}">
              <a16:creationId xmlns:a16="http://schemas.microsoft.com/office/drawing/2014/main" id="{0AE3199C-A04D-4BB4-BC2A-C93F98D5D457}"/>
            </a:ext>
          </a:extLst>
        </xdr:cNvPr>
        <xdr:cNvSpPr/>
      </xdr:nvSpPr>
      <xdr:spPr>
        <a:xfrm>
          <a:off x="11159470" y="13272406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63</xdr:row>
      <xdr:rowOff>149678</xdr:rowOff>
    </xdr:from>
    <xdr:to>
      <xdr:col>13</xdr:col>
      <xdr:colOff>537145</xdr:colOff>
      <xdr:row>64</xdr:row>
      <xdr:rowOff>218325</xdr:rowOff>
    </xdr:to>
    <xdr:sp macro="" textlink="">
      <xdr:nvSpPr>
        <xdr:cNvPr id="136" name="Elipse 135">
          <a:extLst>
            <a:ext uri="{FF2B5EF4-FFF2-40B4-BE49-F238E27FC236}">
              <a16:creationId xmlns:a16="http://schemas.microsoft.com/office/drawing/2014/main" id="{EDF3A948-1C0F-470E-85A0-A8B1A7FD8C11}"/>
            </a:ext>
          </a:extLst>
        </xdr:cNvPr>
        <xdr:cNvSpPr/>
      </xdr:nvSpPr>
      <xdr:spPr>
        <a:xfrm>
          <a:off x="11159470" y="14037128"/>
          <a:ext cx="360000" cy="354397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66</xdr:row>
      <xdr:rowOff>149678</xdr:rowOff>
    </xdr:from>
    <xdr:to>
      <xdr:col>13</xdr:col>
      <xdr:colOff>537145</xdr:colOff>
      <xdr:row>67</xdr:row>
      <xdr:rowOff>218325</xdr:rowOff>
    </xdr:to>
    <xdr:sp macro="" textlink="">
      <xdr:nvSpPr>
        <xdr:cNvPr id="137" name="Elipse 136">
          <a:extLst>
            <a:ext uri="{FF2B5EF4-FFF2-40B4-BE49-F238E27FC236}">
              <a16:creationId xmlns:a16="http://schemas.microsoft.com/office/drawing/2014/main" id="{CFF88E65-B5FD-432E-B8CC-6268C5C237F6}"/>
            </a:ext>
          </a:extLst>
        </xdr:cNvPr>
        <xdr:cNvSpPr/>
      </xdr:nvSpPr>
      <xdr:spPr>
        <a:xfrm>
          <a:off x="11159470" y="14894378"/>
          <a:ext cx="360000" cy="363922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70</xdr:row>
      <xdr:rowOff>136072</xdr:rowOff>
    </xdr:from>
    <xdr:to>
      <xdr:col>13</xdr:col>
      <xdr:colOff>537145</xdr:colOff>
      <xdr:row>72</xdr:row>
      <xdr:rowOff>59043</xdr:rowOff>
    </xdr:to>
    <xdr:sp macro="" textlink="">
      <xdr:nvSpPr>
        <xdr:cNvPr id="138" name="Elipse 137">
          <a:extLst>
            <a:ext uri="{FF2B5EF4-FFF2-40B4-BE49-F238E27FC236}">
              <a16:creationId xmlns:a16="http://schemas.microsoft.com/office/drawing/2014/main" id="{88D21EDF-0D09-452B-9289-E83482072C40}"/>
            </a:ext>
          </a:extLst>
        </xdr:cNvPr>
        <xdr:cNvSpPr/>
      </xdr:nvSpPr>
      <xdr:spPr>
        <a:xfrm>
          <a:off x="11159470" y="15957097"/>
          <a:ext cx="360000" cy="303971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74</xdr:row>
      <xdr:rowOff>163284</xdr:rowOff>
    </xdr:from>
    <xdr:to>
      <xdr:col>13</xdr:col>
      <xdr:colOff>537145</xdr:colOff>
      <xdr:row>76</xdr:row>
      <xdr:rowOff>142284</xdr:rowOff>
    </xdr:to>
    <xdr:sp macro="" textlink="">
      <xdr:nvSpPr>
        <xdr:cNvPr id="139" name="Elipse 138">
          <a:extLst>
            <a:ext uri="{FF2B5EF4-FFF2-40B4-BE49-F238E27FC236}">
              <a16:creationId xmlns:a16="http://schemas.microsoft.com/office/drawing/2014/main" id="{100AB623-5EF3-4D88-A556-6F86EDC291E4}"/>
            </a:ext>
          </a:extLst>
        </xdr:cNvPr>
        <xdr:cNvSpPr/>
      </xdr:nvSpPr>
      <xdr:spPr>
        <a:xfrm>
          <a:off x="11159470" y="16746309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78</xdr:row>
      <xdr:rowOff>149679</xdr:rowOff>
    </xdr:from>
    <xdr:to>
      <xdr:col>13</xdr:col>
      <xdr:colOff>537145</xdr:colOff>
      <xdr:row>80</xdr:row>
      <xdr:rowOff>50238</xdr:rowOff>
    </xdr:to>
    <xdr:sp macro="" textlink="">
      <xdr:nvSpPr>
        <xdr:cNvPr id="140" name="Elipse 139">
          <a:extLst>
            <a:ext uri="{FF2B5EF4-FFF2-40B4-BE49-F238E27FC236}">
              <a16:creationId xmlns:a16="http://schemas.microsoft.com/office/drawing/2014/main" id="{4AB6498C-9693-44B8-B3A5-F177B9EF5BCE}"/>
            </a:ext>
          </a:extLst>
        </xdr:cNvPr>
        <xdr:cNvSpPr/>
      </xdr:nvSpPr>
      <xdr:spPr>
        <a:xfrm>
          <a:off x="11159470" y="17494704"/>
          <a:ext cx="360000" cy="357759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88</xdr:row>
      <xdr:rowOff>95250</xdr:rowOff>
    </xdr:from>
    <xdr:to>
      <xdr:col>13</xdr:col>
      <xdr:colOff>537145</xdr:colOff>
      <xdr:row>89</xdr:row>
      <xdr:rowOff>219926</xdr:rowOff>
    </xdr:to>
    <xdr:sp macro="" textlink="">
      <xdr:nvSpPr>
        <xdr:cNvPr id="141" name="Elipse 140">
          <a:extLst>
            <a:ext uri="{FF2B5EF4-FFF2-40B4-BE49-F238E27FC236}">
              <a16:creationId xmlns:a16="http://schemas.microsoft.com/office/drawing/2014/main" id="{E2794323-96E7-435D-9299-D0C8443FFF42}"/>
            </a:ext>
          </a:extLst>
        </xdr:cNvPr>
        <xdr:cNvSpPr/>
      </xdr:nvSpPr>
      <xdr:spPr>
        <a:xfrm>
          <a:off x="11159470" y="19745325"/>
          <a:ext cx="360000" cy="362801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86</xdr:row>
      <xdr:rowOff>68036</xdr:rowOff>
    </xdr:from>
    <xdr:to>
      <xdr:col>13</xdr:col>
      <xdr:colOff>537145</xdr:colOff>
      <xdr:row>87</xdr:row>
      <xdr:rowOff>170301</xdr:rowOff>
    </xdr:to>
    <xdr:sp macro="" textlink="">
      <xdr:nvSpPr>
        <xdr:cNvPr id="142" name="Elipse 141">
          <a:extLst>
            <a:ext uri="{FF2B5EF4-FFF2-40B4-BE49-F238E27FC236}">
              <a16:creationId xmlns:a16="http://schemas.microsoft.com/office/drawing/2014/main" id="{4F954859-AFF4-4011-A135-A1D75CC5F4A1}"/>
            </a:ext>
          </a:extLst>
        </xdr:cNvPr>
        <xdr:cNvSpPr/>
      </xdr:nvSpPr>
      <xdr:spPr>
        <a:xfrm>
          <a:off x="11159470" y="19203761"/>
          <a:ext cx="360000" cy="35944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82</xdr:row>
      <xdr:rowOff>68035</xdr:rowOff>
    </xdr:from>
    <xdr:to>
      <xdr:col>13</xdr:col>
      <xdr:colOff>537145</xdr:colOff>
      <xdr:row>84</xdr:row>
      <xdr:rowOff>47035</xdr:rowOff>
    </xdr:to>
    <xdr:sp macro="" textlink="">
      <xdr:nvSpPr>
        <xdr:cNvPr id="143" name="Elipse 142">
          <a:extLst>
            <a:ext uri="{FF2B5EF4-FFF2-40B4-BE49-F238E27FC236}">
              <a16:creationId xmlns:a16="http://schemas.microsoft.com/office/drawing/2014/main" id="{16BA8974-F861-4E1E-88D2-AAFEE922E5F3}"/>
            </a:ext>
          </a:extLst>
        </xdr:cNvPr>
        <xdr:cNvSpPr/>
      </xdr:nvSpPr>
      <xdr:spPr>
        <a:xfrm>
          <a:off x="11159470" y="18327460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91</xdr:row>
      <xdr:rowOff>176893</xdr:rowOff>
    </xdr:from>
    <xdr:to>
      <xdr:col>13</xdr:col>
      <xdr:colOff>537145</xdr:colOff>
      <xdr:row>93</xdr:row>
      <xdr:rowOff>43834</xdr:rowOff>
    </xdr:to>
    <xdr:sp macro="" textlink="">
      <xdr:nvSpPr>
        <xdr:cNvPr id="144" name="Elipse 143">
          <a:extLst>
            <a:ext uri="{FF2B5EF4-FFF2-40B4-BE49-F238E27FC236}">
              <a16:creationId xmlns:a16="http://schemas.microsoft.com/office/drawing/2014/main" id="{F0A463A9-388D-4C88-BF70-F0279C2B84D8}"/>
            </a:ext>
          </a:extLst>
        </xdr:cNvPr>
        <xdr:cNvSpPr/>
      </xdr:nvSpPr>
      <xdr:spPr>
        <a:xfrm>
          <a:off x="11159470" y="20512768"/>
          <a:ext cx="360000" cy="362241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94</xdr:row>
      <xdr:rowOff>217715</xdr:rowOff>
    </xdr:from>
    <xdr:to>
      <xdr:col>13</xdr:col>
      <xdr:colOff>537145</xdr:colOff>
      <xdr:row>96</xdr:row>
      <xdr:rowOff>84656</xdr:rowOff>
    </xdr:to>
    <xdr:sp macro="" textlink="">
      <xdr:nvSpPr>
        <xdr:cNvPr id="145" name="Elipse 144">
          <a:extLst>
            <a:ext uri="{FF2B5EF4-FFF2-40B4-BE49-F238E27FC236}">
              <a16:creationId xmlns:a16="http://schemas.microsoft.com/office/drawing/2014/main" id="{B8333A91-C2D4-4EFE-BC48-7BE8B6918DE2}"/>
            </a:ext>
          </a:extLst>
        </xdr:cNvPr>
        <xdr:cNvSpPr/>
      </xdr:nvSpPr>
      <xdr:spPr>
        <a:xfrm>
          <a:off x="11159470" y="21296540"/>
          <a:ext cx="360000" cy="362241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97</xdr:row>
      <xdr:rowOff>163286</xdr:rowOff>
    </xdr:from>
    <xdr:to>
      <xdr:col>13</xdr:col>
      <xdr:colOff>537145</xdr:colOff>
      <xdr:row>99</xdr:row>
      <xdr:rowOff>142286</xdr:rowOff>
    </xdr:to>
    <xdr:sp macro="" textlink="">
      <xdr:nvSpPr>
        <xdr:cNvPr id="146" name="Elipse 145">
          <a:extLst>
            <a:ext uri="{FF2B5EF4-FFF2-40B4-BE49-F238E27FC236}">
              <a16:creationId xmlns:a16="http://schemas.microsoft.com/office/drawing/2014/main" id="{8E2B0A3E-1CD1-4D5E-8062-51EE2CCD065C}"/>
            </a:ext>
          </a:extLst>
        </xdr:cNvPr>
        <xdr:cNvSpPr/>
      </xdr:nvSpPr>
      <xdr:spPr>
        <a:xfrm>
          <a:off x="11159470" y="21985061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101</xdr:row>
      <xdr:rowOff>122463</xdr:rowOff>
    </xdr:from>
    <xdr:to>
      <xdr:col>13</xdr:col>
      <xdr:colOff>537145</xdr:colOff>
      <xdr:row>103</xdr:row>
      <xdr:rowOff>23022</xdr:rowOff>
    </xdr:to>
    <xdr:sp macro="" textlink="">
      <xdr:nvSpPr>
        <xdr:cNvPr id="147" name="Elipse 146">
          <a:extLst>
            <a:ext uri="{FF2B5EF4-FFF2-40B4-BE49-F238E27FC236}">
              <a16:creationId xmlns:a16="http://schemas.microsoft.com/office/drawing/2014/main" id="{C4E29EFA-CA3E-4993-A288-20598F009300}"/>
            </a:ext>
          </a:extLst>
        </xdr:cNvPr>
        <xdr:cNvSpPr/>
      </xdr:nvSpPr>
      <xdr:spPr>
        <a:xfrm>
          <a:off x="11159470" y="22706238"/>
          <a:ext cx="360000" cy="367284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104</xdr:row>
      <xdr:rowOff>176893</xdr:rowOff>
    </xdr:from>
    <xdr:to>
      <xdr:col>13</xdr:col>
      <xdr:colOff>537145</xdr:colOff>
      <xdr:row>106</xdr:row>
      <xdr:rowOff>155893</xdr:rowOff>
    </xdr:to>
    <xdr:sp macro="" textlink="">
      <xdr:nvSpPr>
        <xdr:cNvPr id="148" name="Elipse 147">
          <a:extLst>
            <a:ext uri="{FF2B5EF4-FFF2-40B4-BE49-F238E27FC236}">
              <a16:creationId xmlns:a16="http://schemas.microsoft.com/office/drawing/2014/main" id="{5A52CA2B-DB69-4E06-9209-6636D05088ED}"/>
            </a:ext>
          </a:extLst>
        </xdr:cNvPr>
        <xdr:cNvSpPr/>
      </xdr:nvSpPr>
      <xdr:spPr>
        <a:xfrm>
          <a:off x="11159470" y="23494093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108</xdr:row>
      <xdr:rowOff>149679</xdr:rowOff>
    </xdr:from>
    <xdr:to>
      <xdr:col>13</xdr:col>
      <xdr:colOff>537145</xdr:colOff>
      <xdr:row>110</xdr:row>
      <xdr:rowOff>128679</xdr:rowOff>
    </xdr:to>
    <xdr:sp macro="" textlink="">
      <xdr:nvSpPr>
        <xdr:cNvPr id="149" name="Elipse 148">
          <a:extLst>
            <a:ext uri="{FF2B5EF4-FFF2-40B4-BE49-F238E27FC236}">
              <a16:creationId xmlns:a16="http://schemas.microsoft.com/office/drawing/2014/main" id="{8E86D240-B33A-4C42-A0D4-C807C733EF96}"/>
            </a:ext>
          </a:extLst>
        </xdr:cNvPr>
        <xdr:cNvSpPr/>
      </xdr:nvSpPr>
      <xdr:spPr>
        <a:xfrm>
          <a:off x="11159470" y="24228879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111</xdr:row>
      <xdr:rowOff>122465</xdr:rowOff>
    </xdr:from>
    <xdr:to>
      <xdr:col>13</xdr:col>
      <xdr:colOff>537145</xdr:colOff>
      <xdr:row>113</xdr:row>
      <xdr:rowOff>101465</xdr:rowOff>
    </xdr:to>
    <xdr:sp macro="" textlink="">
      <xdr:nvSpPr>
        <xdr:cNvPr id="150" name="Elipse 149">
          <a:extLst>
            <a:ext uri="{FF2B5EF4-FFF2-40B4-BE49-F238E27FC236}">
              <a16:creationId xmlns:a16="http://schemas.microsoft.com/office/drawing/2014/main" id="{C422C228-04A9-47D5-A9FF-D9D1FE856393}"/>
            </a:ext>
          </a:extLst>
        </xdr:cNvPr>
        <xdr:cNvSpPr/>
      </xdr:nvSpPr>
      <xdr:spPr>
        <a:xfrm>
          <a:off x="11159470" y="24773165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115</xdr:row>
      <xdr:rowOff>95250</xdr:rowOff>
    </xdr:from>
    <xdr:to>
      <xdr:col>13</xdr:col>
      <xdr:colOff>537145</xdr:colOff>
      <xdr:row>117</xdr:row>
      <xdr:rowOff>74250</xdr:rowOff>
    </xdr:to>
    <xdr:sp macro="" textlink="">
      <xdr:nvSpPr>
        <xdr:cNvPr id="151" name="Elipse 150">
          <a:extLst>
            <a:ext uri="{FF2B5EF4-FFF2-40B4-BE49-F238E27FC236}">
              <a16:creationId xmlns:a16="http://schemas.microsoft.com/office/drawing/2014/main" id="{EA7D665C-591C-4091-A893-9967491D7556}"/>
            </a:ext>
          </a:extLst>
        </xdr:cNvPr>
        <xdr:cNvSpPr/>
      </xdr:nvSpPr>
      <xdr:spPr>
        <a:xfrm>
          <a:off x="11159470" y="25507950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118</xdr:row>
      <xdr:rowOff>163285</xdr:rowOff>
    </xdr:from>
    <xdr:to>
      <xdr:col>13</xdr:col>
      <xdr:colOff>537145</xdr:colOff>
      <xdr:row>120</xdr:row>
      <xdr:rowOff>97462</xdr:rowOff>
    </xdr:to>
    <xdr:sp macro="" textlink="">
      <xdr:nvSpPr>
        <xdr:cNvPr id="152" name="Elipse 151">
          <a:extLst>
            <a:ext uri="{FF2B5EF4-FFF2-40B4-BE49-F238E27FC236}">
              <a16:creationId xmlns:a16="http://schemas.microsoft.com/office/drawing/2014/main" id="{DF856605-06A7-473D-A8BA-3C85A1195793}"/>
            </a:ext>
          </a:extLst>
        </xdr:cNvPr>
        <xdr:cNvSpPr/>
      </xdr:nvSpPr>
      <xdr:spPr>
        <a:xfrm>
          <a:off x="11159470" y="26147485"/>
          <a:ext cx="360000" cy="362802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122</xdr:row>
      <xdr:rowOff>108858</xdr:rowOff>
    </xdr:from>
    <xdr:to>
      <xdr:col>13</xdr:col>
      <xdr:colOff>537145</xdr:colOff>
      <xdr:row>124</xdr:row>
      <xdr:rowOff>87858</xdr:rowOff>
    </xdr:to>
    <xdr:sp macro="" textlink="">
      <xdr:nvSpPr>
        <xdr:cNvPr id="153" name="Elipse 152">
          <a:extLst>
            <a:ext uri="{FF2B5EF4-FFF2-40B4-BE49-F238E27FC236}">
              <a16:creationId xmlns:a16="http://schemas.microsoft.com/office/drawing/2014/main" id="{7DE6D51B-B6AE-42F9-8D31-9B6FE76D04A0}"/>
            </a:ext>
          </a:extLst>
        </xdr:cNvPr>
        <xdr:cNvSpPr/>
      </xdr:nvSpPr>
      <xdr:spPr>
        <a:xfrm>
          <a:off x="11159470" y="26940783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125</xdr:row>
      <xdr:rowOff>149679</xdr:rowOff>
    </xdr:from>
    <xdr:to>
      <xdr:col>13</xdr:col>
      <xdr:colOff>537145</xdr:colOff>
      <xdr:row>127</xdr:row>
      <xdr:rowOff>27826</xdr:rowOff>
    </xdr:to>
    <xdr:sp macro="" textlink="">
      <xdr:nvSpPr>
        <xdr:cNvPr id="154" name="Elipse 153">
          <a:extLst>
            <a:ext uri="{FF2B5EF4-FFF2-40B4-BE49-F238E27FC236}">
              <a16:creationId xmlns:a16="http://schemas.microsoft.com/office/drawing/2014/main" id="{7CCCE4CC-FA33-4517-B085-AD6968EBF132}"/>
            </a:ext>
          </a:extLst>
        </xdr:cNvPr>
        <xdr:cNvSpPr/>
      </xdr:nvSpPr>
      <xdr:spPr>
        <a:xfrm>
          <a:off x="11159470" y="27553104"/>
          <a:ext cx="360000" cy="363922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128</xdr:row>
      <xdr:rowOff>163285</xdr:rowOff>
    </xdr:from>
    <xdr:to>
      <xdr:col>13</xdr:col>
      <xdr:colOff>537145</xdr:colOff>
      <xdr:row>130</xdr:row>
      <xdr:rowOff>52638</xdr:rowOff>
    </xdr:to>
    <xdr:sp macro="" textlink="">
      <xdr:nvSpPr>
        <xdr:cNvPr id="155" name="Elipse 154">
          <a:extLst>
            <a:ext uri="{FF2B5EF4-FFF2-40B4-BE49-F238E27FC236}">
              <a16:creationId xmlns:a16="http://schemas.microsoft.com/office/drawing/2014/main" id="{6123FF70-8F22-4276-BBE8-357ACB268A77}"/>
            </a:ext>
          </a:extLst>
        </xdr:cNvPr>
        <xdr:cNvSpPr/>
      </xdr:nvSpPr>
      <xdr:spPr>
        <a:xfrm>
          <a:off x="11159470" y="28290610"/>
          <a:ext cx="360000" cy="365603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132</xdr:row>
      <xdr:rowOff>176892</xdr:rowOff>
    </xdr:from>
    <xdr:to>
      <xdr:col>13</xdr:col>
      <xdr:colOff>537145</xdr:colOff>
      <xdr:row>134</xdr:row>
      <xdr:rowOff>155892</xdr:rowOff>
    </xdr:to>
    <xdr:sp macro="" textlink="">
      <xdr:nvSpPr>
        <xdr:cNvPr id="156" name="Elipse 155">
          <a:extLst>
            <a:ext uri="{FF2B5EF4-FFF2-40B4-BE49-F238E27FC236}">
              <a16:creationId xmlns:a16="http://schemas.microsoft.com/office/drawing/2014/main" id="{1697AAB0-AD18-4FD5-BB02-A9DE470C43C0}"/>
            </a:ext>
          </a:extLst>
        </xdr:cNvPr>
        <xdr:cNvSpPr/>
      </xdr:nvSpPr>
      <xdr:spPr>
        <a:xfrm>
          <a:off x="11159470" y="29228142"/>
          <a:ext cx="360000" cy="4362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135</xdr:row>
      <xdr:rowOff>122464</xdr:rowOff>
    </xdr:from>
    <xdr:to>
      <xdr:col>13</xdr:col>
      <xdr:colOff>537145</xdr:colOff>
      <xdr:row>137</xdr:row>
      <xdr:rowOff>45435</xdr:rowOff>
    </xdr:to>
    <xdr:sp macro="" textlink="">
      <xdr:nvSpPr>
        <xdr:cNvPr id="157" name="Elipse 156">
          <a:extLst>
            <a:ext uri="{FF2B5EF4-FFF2-40B4-BE49-F238E27FC236}">
              <a16:creationId xmlns:a16="http://schemas.microsoft.com/office/drawing/2014/main" id="{27DC66EB-C9E5-4B8C-9432-FE265A52E244}"/>
            </a:ext>
          </a:extLst>
        </xdr:cNvPr>
        <xdr:cNvSpPr/>
      </xdr:nvSpPr>
      <xdr:spPr>
        <a:xfrm>
          <a:off x="11159470" y="29859514"/>
          <a:ext cx="360000" cy="361121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138</xdr:row>
      <xdr:rowOff>149679</xdr:rowOff>
    </xdr:from>
    <xdr:to>
      <xdr:col>13</xdr:col>
      <xdr:colOff>537145</xdr:colOff>
      <xdr:row>140</xdr:row>
      <xdr:rowOff>128679</xdr:rowOff>
    </xdr:to>
    <xdr:sp macro="" textlink="">
      <xdr:nvSpPr>
        <xdr:cNvPr id="158" name="Elipse 157">
          <a:extLst>
            <a:ext uri="{FF2B5EF4-FFF2-40B4-BE49-F238E27FC236}">
              <a16:creationId xmlns:a16="http://schemas.microsoft.com/office/drawing/2014/main" id="{659AF1FC-3E35-4E4E-AFDE-3FCF9B9FF7C7}"/>
            </a:ext>
          </a:extLst>
        </xdr:cNvPr>
        <xdr:cNvSpPr/>
      </xdr:nvSpPr>
      <xdr:spPr>
        <a:xfrm>
          <a:off x="11159470" y="30534429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142</xdr:row>
      <xdr:rowOff>95250</xdr:rowOff>
    </xdr:from>
    <xdr:to>
      <xdr:col>13</xdr:col>
      <xdr:colOff>537145</xdr:colOff>
      <xdr:row>144</xdr:row>
      <xdr:rowOff>74250</xdr:rowOff>
    </xdr:to>
    <xdr:sp macro="" textlink="">
      <xdr:nvSpPr>
        <xdr:cNvPr id="159" name="Elipse 158">
          <a:extLst>
            <a:ext uri="{FF2B5EF4-FFF2-40B4-BE49-F238E27FC236}">
              <a16:creationId xmlns:a16="http://schemas.microsoft.com/office/drawing/2014/main" id="{1D7E804B-6A13-4D7F-B5E9-579562EC3D4D}"/>
            </a:ext>
          </a:extLst>
        </xdr:cNvPr>
        <xdr:cNvSpPr/>
      </xdr:nvSpPr>
      <xdr:spPr>
        <a:xfrm>
          <a:off x="11159470" y="31242000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17</xdr:col>
      <xdr:colOff>107541</xdr:colOff>
      <xdr:row>10</xdr:row>
      <xdr:rowOff>0</xdr:rowOff>
    </xdr:from>
    <xdr:ext cx="1094377" cy="1060040"/>
    <xdr:pic>
      <xdr:nvPicPr>
        <xdr:cNvPr id="160" name="Imagem 159">
          <a:extLst>
            <a:ext uri="{FF2B5EF4-FFF2-40B4-BE49-F238E27FC236}">
              <a16:creationId xmlns:a16="http://schemas.microsoft.com/office/drawing/2014/main" id="{053FE67C-1186-47E3-B568-12C6BB16B0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10359" b="7821"/>
        <a:stretch/>
      </xdr:blipFill>
      <xdr:spPr>
        <a:xfrm>
          <a:off x="13280616" y="1438275"/>
          <a:ext cx="1094377" cy="1060040"/>
        </a:xfrm>
        <a:prstGeom prst="rect">
          <a:avLst/>
        </a:prstGeom>
      </xdr:spPr>
    </xdr:pic>
    <xdr:clientData/>
  </xdr:oneCellAnchor>
  <xdr:twoCellAnchor editAs="oneCell">
    <xdr:from>
      <xdr:col>17</xdr:col>
      <xdr:colOff>1628480</xdr:colOff>
      <xdr:row>12</xdr:row>
      <xdr:rowOff>39899</xdr:rowOff>
    </xdr:from>
    <xdr:to>
      <xdr:col>17</xdr:col>
      <xdr:colOff>2535811</xdr:colOff>
      <xdr:row>16</xdr:row>
      <xdr:rowOff>29057</xdr:rowOff>
    </xdr:to>
    <xdr:pic>
      <xdr:nvPicPr>
        <xdr:cNvPr id="161" name="Imagem 160">
          <a:extLst>
            <a:ext uri="{FF2B5EF4-FFF2-40B4-BE49-F238E27FC236}">
              <a16:creationId xmlns:a16="http://schemas.microsoft.com/office/drawing/2014/main" id="{679038A3-D5B6-4767-A981-0453F6549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555" y="1868699"/>
          <a:ext cx="907331" cy="7606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1190857</xdr:colOff>
      <xdr:row>10</xdr:row>
      <xdr:rowOff>140416</xdr:rowOff>
    </xdr:from>
    <xdr:to>
      <xdr:col>17</xdr:col>
      <xdr:colOff>1607687</xdr:colOff>
      <xdr:row>12</xdr:row>
      <xdr:rowOff>160167</xdr:rowOff>
    </xdr:to>
    <xdr:sp macro="" textlink="">
      <xdr:nvSpPr>
        <xdr:cNvPr id="162" name="Seta: para a Direita 161">
          <a:extLst>
            <a:ext uri="{FF2B5EF4-FFF2-40B4-BE49-F238E27FC236}">
              <a16:creationId xmlns:a16="http://schemas.microsoft.com/office/drawing/2014/main" id="{2EC43390-C922-4640-99CE-88C3D77BC8EF}"/>
            </a:ext>
          </a:extLst>
        </xdr:cNvPr>
        <xdr:cNvSpPr/>
      </xdr:nvSpPr>
      <xdr:spPr>
        <a:xfrm rot="1766407">
          <a:off x="14363932" y="1578691"/>
          <a:ext cx="416830" cy="4102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17</xdr:col>
      <xdr:colOff>1833904</xdr:colOff>
      <xdr:row>10</xdr:row>
      <xdr:rowOff>83794</xdr:rowOff>
    </xdr:from>
    <xdr:to>
      <xdr:col>17</xdr:col>
      <xdr:colOff>2448420</xdr:colOff>
      <xdr:row>13</xdr:row>
      <xdr:rowOff>72588</xdr:rowOff>
    </xdr:to>
    <xdr:pic>
      <xdr:nvPicPr>
        <xdr:cNvPr id="163" name="Imagem 162">
          <a:extLst>
            <a:ext uri="{FF2B5EF4-FFF2-40B4-BE49-F238E27FC236}">
              <a16:creationId xmlns:a16="http://schemas.microsoft.com/office/drawing/2014/main" id="{4B1CF070-A7E0-4556-A96E-4E1CE0FF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6979" y="1522069"/>
          <a:ext cx="614516" cy="569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302559</xdr:colOff>
      <xdr:row>17</xdr:row>
      <xdr:rowOff>109817</xdr:rowOff>
    </xdr:from>
    <xdr:to>
      <xdr:col>2</xdr:col>
      <xdr:colOff>1064559</xdr:colOff>
      <xdr:row>20</xdr:row>
      <xdr:rowOff>77856</xdr:rowOff>
    </xdr:to>
    <xdr:grpSp>
      <xdr:nvGrpSpPr>
        <xdr:cNvPr id="164" name="Agrupar 163">
          <a:extLst>
            <a:ext uri="{FF2B5EF4-FFF2-40B4-BE49-F238E27FC236}">
              <a16:creationId xmlns:a16="http://schemas.microsoft.com/office/drawing/2014/main" id="{FFE3FA54-FFC0-4248-9FAC-75AD0CE9D211}"/>
            </a:ext>
          </a:extLst>
        </xdr:cNvPr>
        <xdr:cNvGrpSpPr/>
      </xdr:nvGrpSpPr>
      <xdr:grpSpPr>
        <a:xfrm>
          <a:off x="784412" y="2922493"/>
          <a:ext cx="762000" cy="573157"/>
          <a:chOff x="3672164" y="2052052"/>
          <a:chExt cx="4242277" cy="2694377"/>
        </a:xfrm>
      </xdr:grpSpPr>
      <xdr:pic>
        <xdr:nvPicPr>
          <xdr:cNvPr id="165" name="Imagem 164">
            <a:extLst>
              <a:ext uri="{FF2B5EF4-FFF2-40B4-BE49-F238E27FC236}">
                <a16:creationId xmlns:a16="http://schemas.microsoft.com/office/drawing/2014/main" id="{0777FAEA-9292-0F08-44FA-7AD135F07E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/>
          <a:stretch>
            <a:fillRect/>
          </a:stretch>
        </xdr:blipFill>
        <xdr:spPr>
          <a:xfrm>
            <a:off x="3672164" y="2052052"/>
            <a:ext cx="2620435" cy="2651790"/>
          </a:xfrm>
          <a:prstGeom prst="rect">
            <a:avLst/>
          </a:prstGeom>
        </xdr:spPr>
      </xdr:pic>
      <xdr:pic>
        <xdr:nvPicPr>
          <xdr:cNvPr id="166" name="Imagem 165">
            <a:extLst>
              <a:ext uri="{FF2B5EF4-FFF2-40B4-BE49-F238E27FC236}">
                <a16:creationId xmlns:a16="http://schemas.microsoft.com/office/drawing/2014/main" id="{BB60507E-E52D-B859-D2EC-A087549688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/>
          <a:stretch>
            <a:fillRect/>
          </a:stretch>
        </xdr:blipFill>
        <xdr:spPr>
          <a:xfrm>
            <a:off x="5618357" y="2454284"/>
            <a:ext cx="2296084" cy="2292145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947982</xdr:colOff>
      <xdr:row>18</xdr:row>
      <xdr:rowOff>71390</xdr:rowOff>
    </xdr:from>
    <xdr:to>
      <xdr:col>17</xdr:col>
      <xdr:colOff>1285966</xdr:colOff>
      <xdr:row>20</xdr:row>
      <xdr:rowOff>52505</xdr:rowOff>
    </xdr:to>
    <xdr:sp macro="" textlink="">
      <xdr:nvSpPr>
        <xdr:cNvPr id="167" name="Seta: para a Direita 166">
          <a:extLst>
            <a:ext uri="{FF2B5EF4-FFF2-40B4-BE49-F238E27FC236}">
              <a16:creationId xmlns:a16="http://schemas.microsoft.com/office/drawing/2014/main" id="{08B0B227-CD96-40E5-ABAA-96422F434020}"/>
            </a:ext>
          </a:extLst>
        </xdr:cNvPr>
        <xdr:cNvSpPr/>
      </xdr:nvSpPr>
      <xdr:spPr>
        <a:xfrm>
          <a:off x="14121057" y="3071765"/>
          <a:ext cx="337984" cy="38116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1156918</xdr:colOff>
      <xdr:row>17</xdr:row>
      <xdr:rowOff>93548</xdr:rowOff>
    </xdr:from>
    <xdr:ext cx="445524" cy="430056"/>
    <xdr:pic>
      <xdr:nvPicPr>
        <xdr:cNvPr id="168" name="Imagem 167">
          <a:extLst>
            <a:ext uri="{FF2B5EF4-FFF2-40B4-BE49-F238E27FC236}">
              <a16:creationId xmlns:a16="http://schemas.microsoft.com/office/drawing/2014/main" id="{7D1086DE-7728-40A7-9972-C794E89D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693" y="2893898"/>
          <a:ext cx="445524" cy="430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1776313</xdr:colOff>
      <xdr:row>17</xdr:row>
      <xdr:rowOff>30727</xdr:rowOff>
    </xdr:from>
    <xdr:ext cx="488247" cy="617588"/>
    <xdr:pic>
      <xdr:nvPicPr>
        <xdr:cNvPr id="169" name="Imagem 168">
          <a:extLst>
            <a:ext uri="{FF2B5EF4-FFF2-40B4-BE49-F238E27FC236}">
              <a16:creationId xmlns:a16="http://schemas.microsoft.com/office/drawing/2014/main" id="{38F8CEEF-A450-42CD-A03F-EE20849D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49388" y="2831077"/>
          <a:ext cx="488247" cy="617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19</xdr:col>
      <xdr:colOff>0</xdr:colOff>
      <xdr:row>17</xdr:row>
      <xdr:rowOff>122289</xdr:rowOff>
    </xdr:from>
    <xdr:to>
      <xdr:col>19</xdr:col>
      <xdr:colOff>0</xdr:colOff>
      <xdr:row>20</xdr:row>
      <xdr:rowOff>90328</xdr:rowOff>
    </xdr:to>
    <xdr:grpSp>
      <xdr:nvGrpSpPr>
        <xdr:cNvPr id="170" name="Agrupar 169">
          <a:extLst>
            <a:ext uri="{FF2B5EF4-FFF2-40B4-BE49-F238E27FC236}">
              <a16:creationId xmlns:a16="http://schemas.microsoft.com/office/drawing/2014/main" id="{2D0BA675-8A49-4141-892D-BC6BF00A4581}"/>
            </a:ext>
          </a:extLst>
        </xdr:cNvPr>
        <xdr:cNvGrpSpPr/>
      </xdr:nvGrpSpPr>
      <xdr:grpSpPr>
        <a:xfrm>
          <a:off x="19935265" y="2934965"/>
          <a:ext cx="0" cy="573157"/>
          <a:chOff x="3672164" y="2052052"/>
          <a:chExt cx="4242277" cy="2694377"/>
        </a:xfrm>
      </xdr:grpSpPr>
      <xdr:pic>
        <xdr:nvPicPr>
          <xdr:cNvPr id="171" name="Imagem 170">
            <a:extLst>
              <a:ext uri="{FF2B5EF4-FFF2-40B4-BE49-F238E27FC236}">
                <a16:creationId xmlns:a16="http://schemas.microsoft.com/office/drawing/2014/main" id="{BC1B88E1-2DFA-7BFB-3B21-B14F146C08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/>
          <a:stretch>
            <a:fillRect/>
          </a:stretch>
        </xdr:blipFill>
        <xdr:spPr>
          <a:xfrm>
            <a:off x="3672164" y="2052052"/>
            <a:ext cx="2620435" cy="2651790"/>
          </a:xfrm>
          <a:prstGeom prst="rect">
            <a:avLst/>
          </a:prstGeom>
        </xdr:spPr>
      </xdr:pic>
      <xdr:pic>
        <xdr:nvPicPr>
          <xdr:cNvPr id="172" name="Imagem 171">
            <a:extLst>
              <a:ext uri="{FF2B5EF4-FFF2-40B4-BE49-F238E27FC236}">
                <a16:creationId xmlns:a16="http://schemas.microsoft.com/office/drawing/2014/main" id="{7B157F53-6C9C-F9F5-2AEF-43A0AA1207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/>
          <a:stretch>
            <a:fillRect/>
          </a:stretch>
        </xdr:blipFill>
        <xdr:spPr>
          <a:xfrm>
            <a:off x="5618357" y="2454284"/>
            <a:ext cx="2296084" cy="2292145"/>
          </a:xfrm>
          <a:prstGeom prst="rect">
            <a:avLst/>
          </a:prstGeom>
        </xdr:spPr>
      </xdr:pic>
    </xdr:grpSp>
    <xdr:clientData/>
  </xdr:twoCellAnchor>
  <xdr:twoCellAnchor>
    <xdr:from>
      <xdr:col>22</xdr:col>
      <xdr:colOff>1152832</xdr:colOff>
      <xdr:row>18</xdr:row>
      <xdr:rowOff>76812</xdr:rowOff>
    </xdr:from>
    <xdr:to>
      <xdr:col>22</xdr:col>
      <xdr:colOff>1569662</xdr:colOff>
      <xdr:row>18</xdr:row>
      <xdr:rowOff>280919</xdr:rowOff>
    </xdr:to>
    <xdr:sp macro="" textlink="">
      <xdr:nvSpPr>
        <xdr:cNvPr id="173" name="Seta: para a Direita 172">
          <a:extLst>
            <a:ext uri="{FF2B5EF4-FFF2-40B4-BE49-F238E27FC236}">
              <a16:creationId xmlns:a16="http://schemas.microsoft.com/office/drawing/2014/main" id="{FDBEED10-B884-40FB-851F-0E6FC425A6E4}"/>
            </a:ext>
          </a:extLst>
        </xdr:cNvPr>
        <xdr:cNvSpPr/>
      </xdr:nvSpPr>
      <xdr:spPr>
        <a:xfrm>
          <a:off x="19954875" y="3077187"/>
          <a:ext cx="0" cy="127907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675969</xdr:colOff>
      <xdr:row>18</xdr:row>
      <xdr:rowOff>14748</xdr:rowOff>
    </xdr:from>
    <xdr:to>
      <xdr:col>22</xdr:col>
      <xdr:colOff>1038826</xdr:colOff>
      <xdr:row>20</xdr:row>
      <xdr:rowOff>101472</xdr:rowOff>
    </xdr:to>
    <xdr:sp macro="" textlink="">
      <xdr:nvSpPr>
        <xdr:cNvPr id="174" name="Sinal de Multiplicação 173">
          <a:extLst>
            <a:ext uri="{FF2B5EF4-FFF2-40B4-BE49-F238E27FC236}">
              <a16:creationId xmlns:a16="http://schemas.microsoft.com/office/drawing/2014/main" id="{AC8D7A49-E459-46F8-BB3C-07CA2BDC7DC2}"/>
            </a:ext>
          </a:extLst>
        </xdr:cNvPr>
        <xdr:cNvSpPr/>
      </xdr:nvSpPr>
      <xdr:spPr>
        <a:xfrm>
          <a:off x="19954875" y="3015123"/>
          <a:ext cx="0" cy="486774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17</xdr:col>
      <xdr:colOff>1343261</xdr:colOff>
      <xdr:row>17</xdr:row>
      <xdr:rowOff>93858</xdr:rowOff>
    </xdr:from>
    <xdr:ext cx="384072" cy="547227"/>
    <xdr:pic>
      <xdr:nvPicPr>
        <xdr:cNvPr id="175" name="Imagem 174">
          <a:extLst>
            <a:ext uri="{FF2B5EF4-FFF2-40B4-BE49-F238E27FC236}">
              <a16:creationId xmlns:a16="http://schemas.microsoft.com/office/drawing/2014/main" id="{4A90B980-3EC6-4267-BE10-39DEC8C7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16336" y="2894208"/>
          <a:ext cx="384072" cy="5472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22</xdr:col>
      <xdr:colOff>307259</xdr:colOff>
      <xdr:row>18</xdr:row>
      <xdr:rowOff>14748</xdr:rowOff>
    </xdr:from>
    <xdr:to>
      <xdr:col>22</xdr:col>
      <xdr:colOff>670116</xdr:colOff>
      <xdr:row>20</xdr:row>
      <xdr:rowOff>101472</xdr:rowOff>
    </xdr:to>
    <xdr:sp macro="" textlink="">
      <xdr:nvSpPr>
        <xdr:cNvPr id="176" name="Sinal de Multiplicação 175">
          <a:extLst>
            <a:ext uri="{FF2B5EF4-FFF2-40B4-BE49-F238E27FC236}">
              <a16:creationId xmlns:a16="http://schemas.microsoft.com/office/drawing/2014/main" id="{90163A1D-D169-43D0-879E-81BEDA026ACA}"/>
            </a:ext>
          </a:extLst>
        </xdr:cNvPr>
        <xdr:cNvSpPr/>
      </xdr:nvSpPr>
      <xdr:spPr>
        <a:xfrm>
          <a:off x="19954875" y="3015123"/>
          <a:ext cx="0" cy="486774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2364442</xdr:colOff>
      <xdr:row>17</xdr:row>
      <xdr:rowOff>89648</xdr:rowOff>
    </xdr:from>
    <xdr:to>
      <xdr:col>17</xdr:col>
      <xdr:colOff>2612993</xdr:colOff>
      <xdr:row>20</xdr:row>
      <xdr:rowOff>145678</xdr:rowOff>
    </xdr:to>
    <xdr:pic>
      <xdr:nvPicPr>
        <xdr:cNvPr id="177" name="Imagem 3">
          <a:extLst>
            <a:ext uri="{FF2B5EF4-FFF2-40B4-BE49-F238E27FC236}">
              <a16:creationId xmlns:a16="http://schemas.microsoft.com/office/drawing/2014/main" id="{A94672BD-83D0-461E-B2A2-55543A3BB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37517" y="2889998"/>
          <a:ext cx="248551" cy="656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213819</xdr:colOff>
      <xdr:row>17</xdr:row>
      <xdr:rowOff>181833</xdr:rowOff>
    </xdr:from>
    <xdr:to>
      <xdr:col>13</xdr:col>
      <xdr:colOff>573819</xdr:colOff>
      <xdr:row>19</xdr:row>
      <xdr:rowOff>138421</xdr:rowOff>
    </xdr:to>
    <xdr:sp macro="" textlink="">
      <xdr:nvSpPr>
        <xdr:cNvPr id="178" name="Elipse 177">
          <a:extLst>
            <a:ext uri="{FF2B5EF4-FFF2-40B4-BE49-F238E27FC236}">
              <a16:creationId xmlns:a16="http://schemas.microsoft.com/office/drawing/2014/main" id="{5C8EDE1A-50AC-4AE4-BEFA-44EE6C8BD05C}"/>
            </a:ext>
          </a:extLst>
        </xdr:cNvPr>
        <xdr:cNvSpPr/>
      </xdr:nvSpPr>
      <xdr:spPr>
        <a:xfrm>
          <a:off x="11196144" y="2982183"/>
          <a:ext cx="360000" cy="356638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257735</xdr:colOff>
      <xdr:row>17</xdr:row>
      <xdr:rowOff>190501</xdr:rowOff>
    </xdr:from>
    <xdr:to>
      <xdr:col>17</xdr:col>
      <xdr:colOff>769843</xdr:colOff>
      <xdr:row>20</xdr:row>
      <xdr:rowOff>44824</xdr:rowOff>
    </xdr:to>
    <xdr:grpSp>
      <xdr:nvGrpSpPr>
        <xdr:cNvPr id="179" name="Agrupar 178">
          <a:extLst>
            <a:ext uri="{FF2B5EF4-FFF2-40B4-BE49-F238E27FC236}">
              <a16:creationId xmlns:a16="http://schemas.microsoft.com/office/drawing/2014/main" id="{4DFA9005-2BAE-4E45-B0B9-924A6B260FB8}"/>
            </a:ext>
          </a:extLst>
        </xdr:cNvPr>
        <xdr:cNvGrpSpPr/>
      </xdr:nvGrpSpPr>
      <xdr:grpSpPr>
        <a:xfrm>
          <a:off x="13413441" y="3003177"/>
          <a:ext cx="512108" cy="459441"/>
          <a:chOff x="3672164" y="2052052"/>
          <a:chExt cx="4242277" cy="2694377"/>
        </a:xfrm>
      </xdr:grpSpPr>
      <xdr:pic>
        <xdr:nvPicPr>
          <xdr:cNvPr id="180" name="Imagem 179">
            <a:extLst>
              <a:ext uri="{FF2B5EF4-FFF2-40B4-BE49-F238E27FC236}">
                <a16:creationId xmlns:a16="http://schemas.microsoft.com/office/drawing/2014/main" id="{38843389-3646-8A6A-9904-EE727CA30C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/>
          <a:stretch>
            <a:fillRect/>
          </a:stretch>
        </xdr:blipFill>
        <xdr:spPr>
          <a:xfrm>
            <a:off x="3672164" y="2052052"/>
            <a:ext cx="2620435" cy="2651790"/>
          </a:xfrm>
          <a:prstGeom prst="rect">
            <a:avLst/>
          </a:prstGeom>
        </xdr:spPr>
      </xdr:pic>
      <xdr:pic>
        <xdr:nvPicPr>
          <xdr:cNvPr id="181" name="Imagem 180">
            <a:extLst>
              <a:ext uri="{FF2B5EF4-FFF2-40B4-BE49-F238E27FC236}">
                <a16:creationId xmlns:a16="http://schemas.microsoft.com/office/drawing/2014/main" id="{C65FB905-CBEC-DC64-FB67-FB2DFB53F3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/>
          <a:stretch>
            <a:fillRect/>
          </a:stretch>
        </xdr:blipFill>
        <xdr:spPr>
          <a:xfrm>
            <a:off x="5618357" y="2454284"/>
            <a:ext cx="2296084" cy="2292145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393155</xdr:colOff>
      <xdr:row>21</xdr:row>
      <xdr:rowOff>51820</xdr:rowOff>
    </xdr:from>
    <xdr:ext cx="1050696" cy="645242"/>
    <xdr:pic>
      <xdr:nvPicPr>
        <xdr:cNvPr id="182" name="Imagem 6">
          <a:extLst>
            <a:ext uri="{FF2B5EF4-FFF2-40B4-BE49-F238E27FC236}">
              <a16:creationId xmlns:a16="http://schemas.microsoft.com/office/drawing/2014/main" id="{212A1AED-F9EA-47FB-8619-1F5EE984E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878930" y="3642745"/>
          <a:ext cx="1050696" cy="645242"/>
        </a:xfrm>
        <a:prstGeom prst="rect">
          <a:avLst/>
        </a:prstGeom>
      </xdr:spPr>
    </xdr:pic>
    <xdr:clientData/>
  </xdr:oneCellAnchor>
  <xdr:twoCellAnchor>
    <xdr:from>
      <xdr:col>19</xdr:col>
      <xdr:colOff>0</xdr:colOff>
      <xdr:row>22</xdr:row>
      <xdr:rowOff>47626</xdr:rowOff>
    </xdr:from>
    <xdr:to>
      <xdr:col>19</xdr:col>
      <xdr:colOff>0</xdr:colOff>
      <xdr:row>23</xdr:row>
      <xdr:rowOff>1</xdr:rowOff>
    </xdr:to>
    <xdr:grpSp>
      <xdr:nvGrpSpPr>
        <xdr:cNvPr id="183" name="Agrupar 182">
          <a:extLst>
            <a:ext uri="{FF2B5EF4-FFF2-40B4-BE49-F238E27FC236}">
              <a16:creationId xmlns:a16="http://schemas.microsoft.com/office/drawing/2014/main" id="{5FE2A45B-DD56-456E-9449-D9180C551F71}"/>
            </a:ext>
          </a:extLst>
        </xdr:cNvPr>
        <xdr:cNvGrpSpPr/>
      </xdr:nvGrpSpPr>
      <xdr:grpSpPr>
        <a:xfrm>
          <a:off x="19935265" y="3857626"/>
          <a:ext cx="0" cy="154081"/>
          <a:chOff x="4710545" y="2373647"/>
          <a:chExt cx="2494475" cy="1884793"/>
        </a:xfrm>
      </xdr:grpSpPr>
      <xdr:pic>
        <xdr:nvPicPr>
          <xdr:cNvPr id="184" name="Imagem 183">
            <a:extLst>
              <a:ext uri="{FF2B5EF4-FFF2-40B4-BE49-F238E27FC236}">
                <a16:creationId xmlns:a16="http://schemas.microsoft.com/office/drawing/2014/main" id="{CC0B878D-474F-E55E-5D4E-D9950719F9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4710545" y="2373647"/>
            <a:ext cx="1127253" cy="1884792"/>
          </a:xfrm>
          <a:prstGeom prst="rect">
            <a:avLst/>
          </a:prstGeom>
        </xdr:spPr>
      </xdr:pic>
      <xdr:pic>
        <xdr:nvPicPr>
          <xdr:cNvPr id="185" name="Imagem 184">
            <a:extLst>
              <a:ext uri="{FF2B5EF4-FFF2-40B4-BE49-F238E27FC236}">
                <a16:creationId xmlns:a16="http://schemas.microsoft.com/office/drawing/2014/main" id="{AB9D6289-B002-E275-6CAC-4DDC4637ED2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ackgroundRemoval t="9605" b="89831" l="24696" r="95142">
                        <a14:foregroundMark x1="90183" y1="36231" x2="79757" y2="45763"/>
                        <a14:foregroundMark x1="92308" y1="52542" x2="83806" y2="59322"/>
                        <a14:foregroundMark x1="89986" y1="35132" x2="88664" y2="35593"/>
                        <a14:backgroundMark x1="44939" y1="25989" x2="28340" y2="68362"/>
                        <a14:backgroundMark x1="28340" y1="68362" x2="32389" y2="92655"/>
                        <a14:backgroundMark x1="95951" y1="28814" x2="97571" y2="37853"/>
                      </a14:backgroundRemoval>
                    </a14:imgEffect>
                  </a14:imgLayer>
                </a14:imgProps>
              </a:ext>
            </a:extLst>
          </a:blip>
          <a:srcRect l="17087" r="1" b="8479"/>
          <a:stretch/>
        </xdr:blipFill>
        <xdr:spPr>
          <a:xfrm>
            <a:off x="5044958" y="2605857"/>
            <a:ext cx="2160062" cy="1652583"/>
          </a:xfrm>
          <a:prstGeom prst="rect">
            <a:avLst/>
          </a:prstGeom>
        </xdr:spPr>
      </xdr:pic>
    </xdr:grpSp>
    <xdr:clientData/>
  </xdr:twoCellAnchor>
  <xdr:twoCellAnchor>
    <xdr:from>
      <xdr:col>22</xdr:col>
      <xdr:colOff>1193646</xdr:colOff>
      <xdr:row>24</xdr:row>
      <xdr:rowOff>60272</xdr:rowOff>
    </xdr:from>
    <xdr:to>
      <xdr:col>22</xdr:col>
      <xdr:colOff>1610476</xdr:colOff>
      <xdr:row>25</xdr:row>
      <xdr:rowOff>80023</xdr:rowOff>
    </xdr:to>
    <xdr:sp macro="" textlink="">
      <xdr:nvSpPr>
        <xdr:cNvPr id="186" name="Seta: para a Direita 185">
          <a:extLst>
            <a:ext uri="{FF2B5EF4-FFF2-40B4-BE49-F238E27FC236}">
              <a16:creationId xmlns:a16="http://schemas.microsoft.com/office/drawing/2014/main" id="{8A2A40BF-9534-49CC-95A3-919D2F09BFB0}"/>
            </a:ext>
          </a:extLst>
        </xdr:cNvPr>
        <xdr:cNvSpPr/>
      </xdr:nvSpPr>
      <xdr:spPr>
        <a:xfrm>
          <a:off x="19954875" y="4327472"/>
          <a:ext cx="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0</xdr:colOff>
      <xdr:row>22</xdr:row>
      <xdr:rowOff>32263</xdr:rowOff>
    </xdr:from>
    <xdr:to>
      <xdr:col>19</xdr:col>
      <xdr:colOff>0</xdr:colOff>
      <xdr:row>23</xdr:row>
      <xdr:rowOff>3688</xdr:rowOff>
    </xdr:to>
    <xdr:grpSp>
      <xdr:nvGrpSpPr>
        <xdr:cNvPr id="187" name="Agrupar 186">
          <a:extLst>
            <a:ext uri="{FF2B5EF4-FFF2-40B4-BE49-F238E27FC236}">
              <a16:creationId xmlns:a16="http://schemas.microsoft.com/office/drawing/2014/main" id="{E0E46CEC-F51B-46E5-98F9-CE64AD54F9D5}"/>
            </a:ext>
          </a:extLst>
        </xdr:cNvPr>
        <xdr:cNvGrpSpPr/>
      </xdr:nvGrpSpPr>
      <xdr:grpSpPr>
        <a:xfrm>
          <a:off x="19935265" y="3842263"/>
          <a:ext cx="0" cy="173131"/>
          <a:chOff x="4710545" y="2373647"/>
          <a:chExt cx="2494475" cy="1884793"/>
        </a:xfrm>
      </xdr:grpSpPr>
      <xdr:pic>
        <xdr:nvPicPr>
          <xdr:cNvPr id="188" name="Imagem 187">
            <a:extLst>
              <a:ext uri="{FF2B5EF4-FFF2-40B4-BE49-F238E27FC236}">
                <a16:creationId xmlns:a16="http://schemas.microsoft.com/office/drawing/2014/main" id="{8A4CFDBD-F6DC-65B6-1049-E048311E40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4710545" y="2373647"/>
            <a:ext cx="1127253" cy="1884792"/>
          </a:xfrm>
          <a:prstGeom prst="rect">
            <a:avLst/>
          </a:prstGeom>
        </xdr:spPr>
      </xdr:pic>
      <xdr:pic>
        <xdr:nvPicPr>
          <xdr:cNvPr id="189" name="Imagem 188">
            <a:extLst>
              <a:ext uri="{FF2B5EF4-FFF2-40B4-BE49-F238E27FC236}">
                <a16:creationId xmlns:a16="http://schemas.microsoft.com/office/drawing/2014/main" id="{712ED2AC-89B0-613A-0883-99628B42049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ackgroundRemoval t="9605" b="89831" l="24696" r="95142">
                        <a14:foregroundMark x1="90183" y1="36231" x2="79757" y2="45763"/>
                        <a14:foregroundMark x1="92308" y1="52542" x2="83806" y2="59322"/>
                        <a14:foregroundMark x1="89986" y1="35132" x2="88664" y2="35593"/>
                        <a14:backgroundMark x1="44939" y1="25989" x2="28340" y2="68362"/>
                        <a14:backgroundMark x1="28340" y1="68362" x2="32389" y2="92655"/>
                        <a14:backgroundMark x1="95951" y1="28814" x2="97571" y2="37853"/>
                      </a14:backgroundRemoval>
                    </a14:imgEffect>
                  </a14:imgLayer>
                </a14:imgProps>
              </a:ext>
            </a:extLst>
          </a:blip>
          <a:srcRect l="17087" r="1" b="8479"/>
          <a:stretch/>
        </xdr:blipFill>
        <xdr:spPr>
          <a:xfrm>
            <a:off x="5044958" y="2605857"/>
            <a:ext cx="2160062" cy="1652583"/>
          </a:xfrm>
          <a:prstGeom prst="rect">
            <a:avLst/>
          </a:prstGeom>
        </xdr:spPr>
      </xdr:pic>
    </xdr:grpSp>
    <xdr:clientData/>
  </xdr:twoCellAnchor>
  <xdr:twoCellAnchor>
    <xdr:from>
      <xdr:col>22</xdr:col>
      <xdr:colOff>1198307</xdr:colOff>
      <xdr:row>22</xdr:row>
      <xdr:rowOff>168992</xdr:rowOff>
    </xdr:from>
    <xdr:to>
      <xdr:col>22</xdr:col>
      <xdr:colOff>1615137</xdr:colOff>
      <xdr:row>22</xdr:row>
      <xdr:rowOff>373098</xdr:rowOff>
    </xdr:to>
    <xdr:sp macro="" textlink="">
      <xdr:nvSpPr>
        <xdr:cNvPr id="190" name="Seta: para a Direita 189">
          <a:extLst>
            <a:ext uri="{FF2B5EF4-FFF2-40B4-BE49-F238E27FC236}">
              <a16:creationId xmlns:a16="http://schemas.microsoft.com/office/drawing/2014/main" id="{E61F9A5F-B786-4B2F-9399-0DFE6DFA6E3E}"/>
            </a:ext>
          </a:extLst>
        </xdr:cNvPr>
        <xdr:cNvSpPr/>
      </xdr:nvSpPr>
      <xdr:spPr>
        <a:xfrm>
          <a:off x="19954875" y="3959942"/>
          <a:ext cx="0" cy="3265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92178</xdr:colOff>
      <xdr:row>23</xdr:row>
      <xdr:rowOff>92177</xdr:rowOff>
    </xdr:from>
    <xdr:to>
      <xdr:col>21</xdr:col>
      <xdr:colOff>527607</xdr:colOff>
      <xdr:row>25</xdr:row>
      <xdr:rowOff>138266</xdr:rowOff>
    </xdr:to>
    <xdr:sp macro="" textlink="">
      <xdr:nvSpPr>
        <xdr:cNvPr id="191" name="Elipse 190">
          <a:extLst>
            <a:ext uri="{FF2B5EF4-FFF2-40B4-BE49-F238E27FC236}">
              <a16:creationId xmlns:a16="http://schemas.microsoft.com/office/drawing/2014/main" id="{91848018-EFBC-4FD2-A4CA-57036EA77C15}"/>
            </a:ext>
          </a:extLst>
        </xdr:cNvPr>
        <xdr:cNvSpPr/>
      </xdr:nvSpPr>
      <xdr:spPr>
        <a:xfrm>
          <a:off x="19954875" y="4083152"/>
          <a:ext cx="0" cy="512814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1538048</xdr:colOff>
      <xdr:row>22</xdr:row>
      <xdr:rowOff>97444</xdr:rowOff>
    </xdr:from>
    <xdr:ext cx="485615" cy="389004"/>
    <xdr:pic>
      <xdr:nvPicPr>
        <xdr:cNvPr id="192" name="Imagem 191">
          <a:extLst>
            <a:ext uri="{FF2B5EF4-FFF2-40B4-BE49-F238E27FC236}">
              <a16:creationId xmlns:a16="http://schemas.microsoft.com/office/drawing/2014/main" id="{D8CE3D78-CA8F-4CA0-8765-5F2214D87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823" y="3888394"/>
          <a:ext cx="485615" cy="38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13</xdr:col>
      <xdr:colOff>177145</xdr:colOff>
      <xdr:row>22</xdr:row>
      <xdr:rowOff>0</xdr:rowOff>
    </xdr:from>
    <xdr:to>
      <xdr:col>13</xdr:col>
      <xdr:colOff>537145</xdr:colOff>
      <xdr:row>23</xdr:row>
      <xdr:rowOff>169500</xdr:rowOff>
    </xdr:to>
    <xdr:sp macro="" textlink="">
      <xdr:nvSpPr>
        <xdr:cNvPr id="193" name="Elipse 192">
          <a:extLst>
            <a:ext uri="{FF2B5EF4-FFF2-40B4-BE49-F238E27FC236}">
              <a16:creationId xmlns:a16="http://schemas.microsoft.com/office/drawing/2014/main" id="{9356614A-8627-4CC0-8870-62477352CAE2}"/>
            </a:ext>
          </a:extLst>
        </xdr:cNvPr>
        <xdr:cNvSpPr/>
      </xdr:nvSpPr>
      <xdr:spPr>
        <a:xfrm>
          <a:off x="11159470" y="3790950"/>
          <a:ext cx="360000" cy="3695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17</xdr:col>
      <xdr:colOff>46089</xdr:colOff>
      <xdr:row>21</xdr:row>
      <xdr:rowOff>61452</xdr:rowOff>
    </xdr:from>
    <xdr:ext cx="1050696" cy="645242"/>
    <xdr:pic>
      <xdr:nvPicPr>
        <xdr:cNvPr id="194" name="Imagem 6">
          <a:extLst>
            <a:ext uri="{FF2B5EF4-FFF2-40B4-BE49-F238E27FC236}">
              <a16:creationId xmlns:a16="http://schemas.microsoft.com/office/drawing/2014/main" id="{9A18AB93-595B-4D2C-A57D-99284F8CE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3219164" y="3652377"/>
          <a:ext cx="1050696" cy="645242"/>
        </a:xfrm>
        <a:prstGeom prst="rect">
          <a:avLst/>
        </a:prstGeom>
      </xdr:spPr>
    </xdr:pic>
    <xdr:clientData/>
  </xdr:oneCellAnchor>
  <xdr:twoCellAnchor>
    <xdr:from>
      <xdr:col>17</xdr:col>
      <xdr:colOff>732984</xdr:colOff>
      <xdr:row>21</xdr:row>
      <xdr:rowOff>242799</xdr:rowOff>
    </xdr:from>
    <xdr:to>
      <xdr:col>17</xdr:col>
      <xdr:colOff>1095841</xdr:colOff>
      <xdr:row>23</xdr:row>
      <xdr:rowOff>52988</xdr:rowOff>
    </xdr:to>
    <xdr:sp macro="" textlink="">
      <xdr:nvSpPr>
        <xdr:cNvPr id="195" name="Sinal de Multiplicação 194">
          <a:extLst>
            <a:ext uri="{FF2B5EF4-FFF2-40B4-BE49-F238E27FC236}">
              <a16:creationId xmlns:a16="http://schemas.microsoft.com/office/drawing/2014/main" id="{C8B53284-818C-4E6C-B8B4-2DDB75B9D6E7}"/>
            </a:ext>
          </a:extLst>
        </xdr:cNvPr>
        <xdr:cNvSpPr/>
      </xdr:nvSpPr>
      <xdr:spPr>
        <a:xfrm>
          <a:off x="13906059" y="3795624"/>
          <a:ext cx="362857" cy="248339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1070968</xdr:colOff>
      <xdr:row>22</xdr:row>
      <xdr:rowOff>157690</xdr:rowOff>
    </xdr:from>
    <xdr:to>
      <xdr:col>17</xdr:col>
      <xdr:colOff>1382662</xdr:colOff>
      <xdr:row>23</xdr:row>
      <xdr:rowOff>138267</xdr:rowOff>
    </xdr:to>
    <xdr:sp macro="" textlink="">
      <xdr:nvSpPr>
        <xdr:cNvPr id="196" name="Seta: para a Direita 195">
          <a:extLst>
            <a:ext uri="{FF2B5EF4-FFF2-40B4-BE49-F238E27FC236}">
              <a16:creationId xmlns:a16="http://schemas.microsoft.com/office/drawing/2014/main" id="{98DDD6E9-E9AD-4EA5-BA7F-72FDA8DA2940}"/>
            </a:ext>
          </a:extLst>
        </xdr:cNvPr>
        <xdr:cNvSpPr/>
      </xdr:nvSpPr>
      <xdr:spPr>
        <a:xfrm>
          <a:off x="14244043" y="3948640"/>
          <a:ext cx="311694" cy="18060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17</xdr:col>
      <xdr:colOff>1751371</xdr:colOff>
      <xdr:row>21</xdr:row>
      <xdr:rowOff>107540</xdr:rowOff>
    </xdr:from>
    <xdr:to>
      <xdr:col>17</xdr:col>
      <xdr:colOff>2135444</xdr:colOff>
      <xdr:row>24</xdr:row>
      <xdr:rowOff>46412</xdr:rowOff>
    </xdr:to>
    <xdr:pic>
      <xdr:nvPicPr>
        <xdr:cNvPr id="197" name="Imagem 196">
          <a:extLst>
            <a:ext uri="{FF2B5EF4-FFF2-40B4-BE49-F238E27FC236}">
              <a16:creationId xmlns:a16="http://schemas.microsoft.com/office/drawing/2014/main" id="{1537101A-0BD5-474B-955A-D9BD1127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4446" y="3698465"/>
          <a:ext cx="384073" cy="615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2073992</xdr:colOff>
      <xdr:row>21</xdr:row>
      <xdr:rowOff>107541</xdr:rowOff>
    </xdr:from>
    <xdr:to>
      <xdr:col>17</xdr:col>
      <xdr:colOff>2381250</xdr:colOff>
      <xdr:row>24</xdr:row>
      <xdr:rowOff>46413</xdr:rowOff>
    </xdr:to>
    <xdr:pic>
      <xdr:nvPicPr>
        <xdr:cNvPr id="198" name="Imagem 197">
          <a:extLst>
            <a:ext uri="{FF2B5EF4-FFF2-40B4-BE49-F238E27FC236}">
              <a16:creationId xmlns:a16="http://schemas.microsoft.com/office/drawing/2014/main" id="{E9E84091-6C3E-43B3-AA1E-A2638111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7067" y="3698466"/>
          <a:ext cx="307258" cy="615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1459476</xdr:colOff>
      <xdr:row>21</xdr:row>
      <xdr:rowOff>107540</xdr:rowOff>
    </xdr:from>
    <xdr:to>
      <xdr:col>17</xdr:col>
      <xdr:colOff>1843549</xdr:colOff>
      <xdr:row>24</xdr:row>
      <xdr:rowOff>46412</xdr:rowOff>
    </xdr:to>
    <xdr:pic>
      <xdr:nvPicPr>
        <xdr:cNvPr id="199" name="Imagem 198">
          <a:extLst>
            <a:ext uri="{FF2B5EF4-FFF2-40B4-BE49-F238E27FC236}">
              <a16:creationId xmlns:a16="http://schemas.microsoft.com/office/drawing/2014/main" id="{9987DB9C-833E-4D7C-9ADC-2259A819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2551" y="3698465"/>
          <a:ext cx="384073" cy="615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46089</xdr:colOff>
      <xdr:row>21</xdr:row>
      <xdr:rowOff>61452</xdr:rowOff>
    </xdr:from>
    <xdr:ext cx="1050696" cy="645242"/>
    <xdr:pic>
      <xdr:nvPicPr>
        <xdr:cNvPr id="200" name="Imagem 6">
          <a:extLst>
            <a:ext uri="{FF2B5EF4-FFF2-40B4-BE49-F238E27FC236}">
              <a16:creationId xmlns:a16="http://schemas.microsoft.com/office/drawing/2014/main" id="{1C5E3E39-D1F0-4C0A-A961-796C51845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2934664" y="3652377"/>
          <a:ext cx="1050696" cy="645242"/>
        </a:xfrm>
        <a:prstGeom prst="rect">
          <a:avLst/>
        </a:prstGeom>
      </xdr:spPr>
    </xdr:pic>
    <xdr:clientData/>
  </xdr:oneCellAnchor>
  <xdr:twoCellAnchor>
    <xdr:from>
      <xdr:col>29</xdr:col>
      <xdr:colOff>732984</xdr:colOff>
      <xdr:row>21</xdr:row>
      <xdr:rowOff>242799</xdr:rowOff>
    </xdr:from>
    <xdr:to>
      <xdr:col>29</xdr:col>
      <xdr:colOff>1095841</xdr:colOff>
      <xdr:row>23</xdr:row>
      <xdr:rowOff>52988</xdr:rowOff>
    </xdr:to>
    <xdr:sp macro="" textlink="">
      <xdr:nvSpPr>
        <xdr:cNvPr id="201" name="Sinal de Multiplicação 200">
          <a:extLst>
            <a:ext uri="{FF2B5EF4-FFF2-40B4-BE49-F238E27FC236}">
              <a16:creationId xmlns:a16="http://schemas.microsoft.com/office/drawing/2014/main" id="{D9676CD9-80C6-4F30-BB4C-6A6B30034978}"/>
            </a:ext>
          </a:extLst>
        </xdr:cNvPr>
        <xdr:cNvSpPr/>
      </xdr:nvSpPr>
      <xdr:spPr>
        <a:xfrm>
          <a:off x="23621559" y="3795624"/>
          <a:ext cx="362857" cy="248339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1194232</xdr:colOff>
      <xdr:row>22</xdr:row>
      <xdr:rowOff>157690</xdr:rowOff>
    </xdr:from>
    <xdr:to>
      <xdr:col>29</xdr:col>
      <xdr:colOff>1505926</xdr:colOff>
      <xdr:row>23</xdr:row>
      <xdr:rowOff>138267</xdr:rowOff>
    </xdr:to>
    <xdr:sp macro="" textlink="">
      <xdr:nvSpPr>
        <xdr:cNvPr id="202" name="Seta: para a Direita 201">
          <a:extLst>
            <a:ext uri="{FF2B5EF4-FFF2-40B4-BE49-F238E27FC236}">
              <a16:creationId xmlns:a16="http://schemas.microsoft.com/office/drawing/2014/main" id="{79D89729-534E-4914-9DDB-FD5F29366C6B}"/>
            </a:ext>
          </a:extLst>
        </xdr:cNvPr>
        <xdr:cNvSpPr/>
      </xdr:nvSpPr>
      <xdr:spPr>
        <a:xfrm>
          <a:off x="24082807" y="3948640"/>
          <a:ext cx="311694" cy="18060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29</xdr:col>
      <xdr:colOff>1714500</xdr:colOff>
      <xdr:row>21</xdr:row>
      <xdr:rowOff>78441</xdr:rowOff>
    </xdr:from>
    <xdr:to>
      <xdr:col>29</xdr:col>
      <xdr:colOff>2390469</xdr:colOff>
      <xdr:row>24</xdr:row>
      <xdr:rowOff>23609</xdr:rowOff>
    </xdr:to>
    <xdr:pic>
      <xdr:nvPicPr>
        <xdr:cNvPr id="203" name="Imagem 202">
          <a:extLst>
            <a:ext uri="{FF2B5EF4-FFF2-40B4-BE49-F238E27FC236}">
              <a16:creationId xmlns:a16="http://schemas.microsoft.com/office/drawing/2014/main" id="{737CA0A9-838A-4A7B-BE88-5666FAF4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03075" y="3669366"/>
          <a:ext cx="675969" cy="621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236282</xdr:colOff>
      <xdr:row>5</xdr:row>
      <xdr:rowOff>68670</xdr:rowOff>
    </xdr:from>
    <xdr:ext cx="1172367" cy="701935"/>
    <xdr:pic>
      <xdr:nvPicPr>
        <xdr:cNvPr id="17" name="Imagem 16">
          <a:extLst>
            <a:ext uri="{FF2B5EF4-FFF2-40B4-BE49-F238E27FC236}">
              <a16:creationId xmlns:a16="http://schemas.microsoft.com/office/drawing/2014/main" id="{A9F02614-61E7-4593-9436-78C4400B8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057" y="12327345"/>
          <a:ext cx="1172367" cy="701935"/>
        </a:xfrm>
        <a:prstGeom prst="rect">
          <a:avLst/>
        </a:prstGeom>
      </xdr:spPr>
    </xdr:pic>
    <xdr:clientData/>
  </xdr:oneCellAnchor>
  <xdr:oneCellAnchor>
    <xdr:from>
      <xdr:col>17</xdr:col>
      <xdr:colOff>98016</xdr:colOff>
      <xdr:row>5</xdr:row>
      <xdr:rowOff>37943</xdr:rowOff>
    </xdr:from>
    <xdr:ext cx="1172367" cy="701935"/>
    <xdr:pic>
      <xdr:nvPicPr>
        <xdr:cNvPr id="57" name="Imagem 56">
          <a:extLst>
            <a:ext uri="{FF2B5EF4-FFF2-40B4-BE49-F238E27FC236}">
              <a16:creationId xmlns:a16="http://schemas.microsoft.com/office/drawing/2014/main" id="{BEBA06A7-9C12-4138-9CEB-BCFFEC417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18341" y="12296618"/>
          <a:ext cx="1172367" cy="701935"/>
        </a:xfrm>
        <a:prstGeom prst="rect">
          <a:avLst/>
        </a:prstGeom>
      </xdr:spPr>
    </xdr:pic>
    <xdr:clientData/>
  </xdr:oneCellAnchor>
  <xdr:twoCellAnchor editAs="oneCell">
    <xdr:from>
      <xdr:col>17</xdr:col>
      <xdr:colOff>1705281</xdr:colOff>
      <xdr:row>5</xdr:row>
      <xdr:rowOff>1</xdr:rowOff>
    </xdr:from>
    <xdr:to>
      <xdr:col>17</xdr:col>
      <xdr:colOff>2365886</xdr:colOff>
      <xdr:row>8</xdr:row>
      <xdr:rowOff>1</xdr:rowOff>
    </xdr:to>
    <xdr:pic>
      <xdr:nvPicPr>
        <xdr:cNvPr id="74" name="Imagem 73">
          <a:extLst>
            <a:ext uri="{FF2B5EF4-FFF2-40B4-BE49-F238E27FC236}">
              <a16:creationId xmlns:a16="http://schemas.microsoft.com/office/drawing/2014/main" id="{89EE6F64-259F-4E67-B74C-21B3C948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606" y="12258676"/>
          <a:ext cx="66060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1291662</xdr:colOff>
      <xdr:row>6</xdr:row>
      <xdr:rowOff>60273</xdr:rowOff>
    </xdr:from>
    <xdr:to>
      <xdr:col>17</xdr:col>
      <xdr:colOff>1708492</xdr:colOff>
      <xdr:row>7</xdr:row>
      <xdr:rowOff>80024</xdr:rowOff>
    </xdr:to>
    <xdr:sp macro="" textlink="">
      <xdr:nvSpPr>
        <xdr:cNvPr id="75" name="Seta: para a Direita 74">
          <a:extLst>
            <a:ext uri="{FF2B5EF4-FFF2-40B4-BE49-F238E27FC236}">
              <a16:creationId xmlns:a16="http://schemas.microsoft.com/office/drawing/2014/main" id="{8D00A67B-7F72-463A-8D62-D4E92E5E07EA}"/>
            </a:ext>
          </a:extLst>
        </xdr:cNvPr>
        <xdr:cNvSpPr/>
      </xdr:nvSpPr>
      <xdr:spPr>
        <a:xfrm>
          <a:off x="11511987" y="12595173"/>
          <a:ext cx="41683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177145</xdr:colOff>
      <xdr:row>5</xdr:row>
      <xdr:rowOff>230443</xdr:rowOff>
    </xdr:from>
    <xdr:to>
      <xdr:col>13</xdr:col>
      <xdr:colOff>537145</xdr:colOff>
      <xdr:row>7</xdr:row>
      <xdr:rowOff>119796</xdr:rowOff>
    </xdr:to>
    <xdr:sp macro="" textlink="">
      <xdr:nvSpPr>
        <xdr:cNvPr id="76" name="Elipse 75">
          <a:extLst>
            <a:ext uri="{FF2B5EF4-FFF2-40B4-BE49-F238E27FC236}">
              <a16:creationId xmlns:a16="http://schemas.microsoft.com/office/drawing/2014/main" id="{54601D2B-EC38-4481-BE14-B59F8D12CA23}"/>
            </a:ext>
          </a:extLst>
        </xdr:cNvPr>
        <xdr:cNvSpPr/>
      </xdr:nvSpPr>
      <xdr:spPr>
        <a:xfrm>
          <a:off x="11520554" y="628761"/>
          <a:ext cx="360000" cy="356944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1193646</xdr:colOff>
      <xdr:row>6</xdr:row>
      <xdr:rowOff>60272</xdr:rowOff>
    </xdr:from>
    <xdr:to>
      <xdr:col>23</xdr:col>
      <xdr:colOff>1610476</xdr:colOff>
      <xdr:row>7</xdr:row>
      <xdr:rowOff>80023</xdr:rowOff>
    </xdr:to>
    <xdr:sp macro="" textlink="">
      <xdr:nvSpPr>
        <xdr:cNvPr id="81" name="Seta: para a Direita 80">
          <a:extLst>
            <a:ext uri="{FF2B5EF4-FFF2-40B4-BE49-F238E27FC236}">
              <a16:creationId xmlns:a16="http://schemas.microsoft.com/office/drawing/2014/main" id="{4DEDC1F7-0ED2-48C9-A008-83DE7A87F2F6}"/>
            </a:ext>
          </a:extLst>
        </xdr:cNvPr>
        <xdr:cNvSpPr/>
      </xdr:nvSpPr>
      <xdr:spPr>
        <a:xfrm>
          <a:off x="20910396" y="12595172"/>
          <a:ext cx="41683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92178</xdr:colOff>
      <xdr:row>5</xdr:row>
      <xdr:rowOff>92177</xdr:rowOff>
    </xdr:from>
    <xdr:to>
      <xdr:col>22</xdr:col>
      <xdr:colOff>527607</xdr:colOff>
      <xdr:row>7</xdr:row>
      <xdr:rowOff>138266</xdr:rowOff>
    </xdr:to>
    <xdr:sp macro="" textlink="">
      <xdr:nvSpPr>
        <xdr:cNvPr id="135" name="Elipse 134">
          <a:extLst>
            <a:ext uri="{FF2B5EF4-FFF2-40B4-BE49-F238E27FC236}">
              <a16:creationId xmlns:a16="http://schemas.microsoft.com/office/drawing/2014/main" id="{8CCF936D-B4A0-42F0-A367-391343D38AE9}"/>
            </a:ext>
          </a:extLst>
        </xdr:cNvPr>
        <xdr:cNvSpPr/>
      </xdr:nvSpPr>
      <xdr:spPr>
        <a:xfrm>
          <a:off x="19199328" y="12350852"/>
          <a:ext cx="435429" cy="512814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1428751</xdr:colOff>
      <xdr:row>5</xdr:row>
      <xdr:rowOff>215080</xdr:rowOff>
    </xdr:from>
    <xdr:to>
      <xdr:col>2</xdr:col>
      <xdr:colOff>2012216</xdr:colOff>
      <xdr:row>8</xdr:row>
      <xdr:rowOff>107541</xdr:rowOff>
    </xdr:to>
    <xdr:pic>
      <xdr:nvPicPr>
        <xdr:cNvPr id="209" name="Imagem 208">
          <a:extLst>
            <a:ext uri="{FF2B5EF4-FFF2-40B4-BE49-F238E27FC236}">
              <a16:creationId xmlns:a16="http://schemas.microsoft.com/office/drawing/2014/main" id="{38EC7F74-4664-49EA-A5D2-44ED9EF1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6" y="12473755"/>
          <a:ext cx="583465" cy="54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630908</xdr:colOff>
      <xdr:row>115</xdr:row>
      <xdr:rowOff>44814</xdr:rowOff>
    </xdr:from>
    <xdr:ext cx="552914" cy="500786"/>
    <xdr:pic>
      <xdr:nvPicPr>
        <xdr:cNvPr id="2" name="Imagem 1">
          <a:extLst>
            <a:ext uri="{FF2B5EF4-FFF2-40B4-BE49-F238E27FC236}">
              <a16:creationId xmlns:a16="http://schemas.microsoft.com/office/drawing/2014/main" id="{09A5A52E-AA48-4157-AEB8-1B92C46E9D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50224" b="426"/>
        <a:stretch/>
      </xdr:blipFill>
      <xdr:spPr>
        <a:xfrm>
          <a:off x="1116683" y="24838389"/>
          <a:ext cx="552914" cy="500786"/>
        </a:xfrm>
        <a:prstGeom prst="rect">
          <a:avLst/>
        </a:prstGeom>
      </xdr:spPr>
    </xdr:pic>
    <xdr:clientData/>
  </xdr:oneCellAnchor>
  <xdr:oneCellAnchor>
    <xdr:from>
      <xdr:col>2</xdr:col>
      <xdr:colOff>465176</xdr:colOff>
      <xdr:row>52</xdr:row>
      <xdr:rowOff>19667</xdr:rowOff>
    </xdr:from>
    <xdr:ext cx="719912" cy="608816"/>
    <xdr:pic>
      <xdr:nvPicPr>
        <xdr:cNvPr id="3" name="Picture 2" descr="Big Pro Paleta de Maquiagem LIMITADA- VENDA EXCLUSIVA NA INTERNET - LOJA  AVON - LINK NA DESCRIÇÃO - YouTube">
          <a:extLst>
            <a:ext uri="{FF2B5EF4-FFF2-40B4-BE49-F238E27FC236}">
              <a16:creationId xmlns:a16="http://schemas.microsoft.com/office/drawing/2014/main" id="{2FCB5191-1592-447C-A4D0-5980572661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20" t="10621" r="23966" b="10947"/>
        <a:stretch/>
      </xdr:blipFill>
      <xdr:spPr bwMode="auto">
        <a:xfrm>
          <a:off x="950951" y="8077817"/>
          <a:ext cx="719912" cy="608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175952</xdr:colOff>
      <xdr:row>25</xdr:row>
      <xdr:rowOff>130618</xdr:rowOff>
    </xdr:from>
    <xdr:ext cx="1056696" cy="694754"/>
    <xdr:pic>
      <xdr:nvPicPr>
        <xdr:cNvPr id="4" name="Imagem 3">
          <a:extLst>
            <a:ext uri="{FF2B5EF4-FFF2-40B4-BE49-F238E27FC236}">
              <a16:creationId xmlns:a16="http://schemas.microsoft.com/office/drawing/2014/main" id="{87A61185-56D8-4846-ADC6-4403C4BB1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57805" y="2920883"/>
          <a:ext cx="1056696" cy="694754"/>
        </a:xfrm>
        <a:prstGeom prst="rect">
          <a:avLst/>
        </a:prstGeom>
      </xdr:spPr>
    </xdr:pic>
    <xdr:clientData/>
  </xdr:oneCellAnchor>
  <xdr:oneCellAnchor>
    <xdr:from>
      <xdr:col>2</xdr:col>
      <xdr:colOff>532040</xdr:colOff>
      <xdr:row>54</xdr:row>
      <xdr:rowOff>114300</xdr:rowOff>
    </xdr:from>
    <xdr:ext cx="704850" cy="604232"/>
    <xdr:pic>
      <xdr:nvPicPr>
        <xdr:cNvPr id="5" name="Imagem 4">
          <a:extLst>
            <a:ext uri="{FF2B5EF4-FFF2-40B4-BE49-F238E27FC236}">
              <a16:creationId xmlns:a16="http://schemas.microsoft.com/office/drawing/2014/main" id="{35C50338-906A-4688-8E41-6E097C2666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30012" b="21767"/>
        <a:stretch/>
      </xdr:blipFill>
      <xdr:spPr>
        <a:xfrm>
          <a:off x="1021897" y="9299121"/>
          <a:ext cx="704850" cy="604232"/>
        </a:xfrm>
        <a:prstGeom prst="rect">
          <a:avLst/>
        </a:prstGeom>
      </xdr:spPr>
    </xdr:pic>
    <xdr:clientData/>
  </xdr:oneCellAnchor>
  <xdr:oneCellAnchor>
    <xdr:from>
      <xdr:col>2</xdr:col>
      <xdr:colOff>254573</xdr:colOff>
      <xdr:row>10</xdr:row>
      <xdr:rowOff>108462</xdr:rowOff>
    </xdr:from>
    <xdr:ext cx="1094377" cy="1060040"/>
    <xdr:pic>
      <xdr:nvPicPr>
        <xdr:cNvPr id="6" name="Imagem 5">
          <a:extLst>
            <a:ext uri="{FF2B5EF4-FFF2-40B4-BE49-F238E27FC236}">
              <a16:creationId xmlns:a16="http://schemas.microsoft.com/office/drawing/2014/main" id="{D29EA1B2-FAB9-4C02-8AB3-C001AEDF70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10359" b="7821"/>
        <a:stretch/>
      </xdr:blipFill>
      <xdr:spPr>
        <a:xfrm>
          <a:off x="744430" y="1537212"/>
          <a:ext cx="1094377" cy="1060040"/>
        </a:xfrm>
        <a:prstGeom prst="rect">
          <a:avLst/>
        </a:prstGeom>
      </xdr:spPr>
    </xdr:pic>
    <xdr:clientData/>
  </xdr:oneCellAnchor>
  <xdr:oneCellAnchor>
    <xdr:from>
      <xdr:col>2</xdr:col>
      <xdr:colOff>1431417</xdr:colOff>
      <xdr:row>36</xdr:row>
      <xdr:rowOff>54429</xdr:rowOff>
    </xdr:from>
    <xdr:ext cx="648841" cy="910474"/>
    <xdr:pic>
      <xdr:nvPicPr>
        <xdr:cNvPr id="7" name="Imagem 6">
          <a:extLst>
            <a:ext uri="{FF2B5EF4-FFF2-40B4-BE49-F238E27FC236}">
              <a16:creationId xmlns:a16="http://schemas.microsoft.com/office/drawing/2014/main" id="{5FA58542-90DC-4091-B53C-A79D5E339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21274" y="5225143"/>
          <a:ext cx="648841" cy="910474"/>
        </a:xfrm>
        <a:prstGeom prst="rect">
          <a:avLst/>
        </a:prstGeom>
      </xdr:spPr>
    </xdr:pic>
    <xdr:clientData/>
  </xdr:oneCellAnchor>
  <xdr:oneCellAnchor>
    <xdr:from>
      <xdr:col>2</xdr:col>
      <xdr:colOff>341202</xdr:colOff>
      <xdr:row>35</xdr:row>
      <xdr:rowOff>193474</xdr:rowOff>
    </xdr:from>
    <xdr:ext cx="801798" cy="362505"/>
    <xdr:pic>
      <xdr:nvPicPr>
        <xdr:cNvPr id="8" name="Imagem 71">
          <a:extLst>
            <a:ext uri="{FF2B5EF4-FFF2-40B4-BE49-F238E27FC236}">
              <a16:creationId xmlns:a16="http://schemas.microsoft.com/office/drawing/2014/main" id="{DF3B2053-6EBF-4BD1-BFC8-0DBB9E43B289}"/>
            </a:ext>
            <a:ext uri="{147F2762-F138-4A5C-976F-8EAC2B608ADB}">
              <a16:predDERef xmlns:a16="http://schemas.microsoft.com/office/drawing/2014/main" pred="{E486332E-1BCE-E3E2-FA69-8BCE4B7F1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31059" y="5092045"/>
          <a:ext cx="801798" cy="362505"/>
        </a:xfrm>
        <a:prstGeom prst="rect">
          <a:avLst/>
        </a:prstGeom>
      </xdr:spPr>
    </xdr:pic>
    <xdr:clientData/>
  </xdr:oneCellAnchor>
  <xdr:oneCellAnchor>
    <xdr:from>
      <xdr:col>2</xdr:col>
      <xdr:colOff>530680</xdr:colOff>
      <xdr:row>42</xdr:row>
      <xdr:rowOff>91169</xdr:rowOff>
    </xdr:from>
    <xdr:ext cx="400993" cy="421148"/>
    <xdr:pic>
      <xdr:nvPicPr>
        <xdr:cNvPr id="9" name="Imagem 8">
          <a:extLst>
            <a:ext uri="{FF2B5EF4-FFF2-40B4-BE49-F238E27FC236}">
              <a16:creationId xmlns:a16="http://schemas.microsoft.com/office/drawing/2014/main" id="{51CF20CC-E06C-4647-87A0-EB814C0C0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20537" y="5710919"/>
          <a:ext cx="400993" cy="421148"/>
        </a:xfrm>
        <a:prstGeom prst="rect">
          <a:avLst/>
        </a:prstGeom>
      </xdr:spPr>
    </xdr:pic>
    <xdr:clientData/>
  </xdr:oneCellAnchor>
  <xdr:oneCellAnchor>
    <xdr:from>
      <xdr:col>2</xdr:col>
      <xdr:colOff>601436</xdr:colOff>
      <xdr:row>45</xdr:row>
      <xdr:rowOff>84248</xdr:rowOff>
    </xdr:from>
    <xdr:ext cx="378278" cy="414620"/>
    <xdr:pic>
      <xdr:nvPicPr>
        <xdr:cNvPr id="10" name="Imagem 9">
          <a:extLst>
            <a:ext uri="{FF2B5EF4-FFF2-40B4-BE49-F238E27FC236}">
              <a16:creationId xmlns:a16="http://schemas.microsoft.com/office/drawing/2014/main" id="{8A80AC25-1073-46FC-9AE9-3D4230445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91293" y="6275498"/>
          <a:ext cx="378278" cy="414620"/>
        </a:xfrm>
        <a:prstGeom prst="rect">
          <a:avLst/>
        </a:prstGeom>
      </xdr:spPr>
    </xdr:pic>
    <xdr:clientData/>
  </xdr:oneCellAnchor>
  <xdr:oneCellAnchor>
    <xdr:from>
      <xdr:col>2</xdr:col>
      <xdr:colOff>183697</xdr:colOff>
      <xdr:row>48</xdr:row>
      <xdr:rowOff>14485</xdr:rowOff>
    </xdr:from>
    <xdr:ext cx="1228725" cy="706694"/>
    <xdr:pic>
      <xdr:nvPicPr>
        <xdr:cNvPr id="11" name="Imagem 10">
          <a:extLst>
            <a:ext uri="{FF2B5EF4-FFF2-40B4-BE49-F238E27FC236}">
              <a16:creationId xmlns:a16="http://schemas.microsoft.com/office/drawing/2014/main" id="{02B8485C-F21E-4F4D-9DAA-C42CF315E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73554" y="6777235"/>
          <a:ext cx="1228725" cy="706694"/>
        </a:xfrm>
        <a:prstGeom prst="rect">
          <a:avLst/>
        </a:prstGeom>
      </xdr:spPr>
    </xdr:pic>
    <xdr:clientData/>
  </xdr:oneCellAnchor>
  <xdr:oneCellAnchor>
    <xdr:from>
      <xdr:col>2</xdr:col>
      <xdr:colOff>112459</xdr:colOff>
      <xdr:row>58</xdr:row>
      <xdr:rowOff>24062</xdr:rowOff>
    </xdr:from>
    <xdr:ext cx="1362074" cy="702418"/>
    <xdr:pic>
      <xdr:nvPicPr>
        <xdr:cNvPr id="12" name="Imagem 11">
          <a:extLst>
            <a:ext uri="{FF2B5EF4-FFF2-40B4-BE49-F238E27FC236}">
              <a16:creationId xmlns:a16="http://schemas.microsoft.com/office/drawing/2014/main" id="{643EAEE9-1A9C-4181-B215-1F1C464AB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98234" y="10930187"/>
          <a:ext cx="1362074" cy="702418"/>
        </a:xfrm>
        <a:prstGeom prst="rect">
          <a:avLst/>
        </a:prstGeom>
      </xdr:spPr>
    </xdr:pic>
    <xdr:clientData/>
  </xdr:oneCellAnchor>
  <xdr:oneCellAnchor>
    <xdr:from>
      <xdr:col>2</xdr:col>
      <xdr:colOff>522514</xdr:colOff>
      <xdr:row>55</xdr:row>
      <xdr:rowOff>131989</xdr:rowOff>
    </xdr:from>
    <xdr:ext cx="752475" cy="675968"/>
    <xdr:pic>
      <xdr:nvPicPr>
        <xdr:cNvPr id="13" name="Imagem 12">
          <a:extLst>
            <a:ext uri="{FF2B5EF4-FFF2-40B4-BE49-F238E27FC236}">
              <a16:creationId xmlns:a16="http://schemas.microsoft.com/office/drawing/2014/main" id="{EC5984EA-82FA-4708-B5E4-FEA97F055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12371" y="9561739"/>
          <a:ext cx="752475" cy="675968"/>
        </a:xfrm>
        <a:prstGeom prst="rect">
          <a:avLst/>
        </a:prstGeom>
      </xdr:spPr>
    </xdr:pic>
    <xdr:clientData/>
  </xdr:oneCellAnchor>
  <xdr:twoCellAnchor>
    <xdr:from>
      <xdr:col>2</xdr:col>
      <xdr:colOff>790575</xdr:colOff>
      <xdr:row>62</xdr:row>
      <xdr:rowOff>108856</xdr:rowOff>
    </xdr:from>
    <xdr:to>
      <xdr:col>2</xdr:col>
      <xdr:colOff>1306286</xdr:colOff>
      <xdr:row>62</xdr:row>
      <xdr:rowOff>462641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2BA61116-ED4E-49BD-BE06-166D6C429AE2}"/>
            </a:ext>
          </a:extLst>
        </xdr:cNvPr>
        <xdr:cNvGrpSpPr/>
      </xdr:nvGrpSpPr>
      <xdr:grpSpPr>
        <a:xfrm>
          <a:off x="1272428" y="13286974"/>
          <a:ext cx="515711" cy="353785"/>
          <a:chOff x="4710545" y="2373647"/>
          <a:chExt cx="2494475" cy="1884793"/>
        </a:xfrm>
      </xdr:grpSpPr>
      <xdr:pic>
        <xdr:nvPicPr>
          <xdr:cNvPr id="15" name="Imagem 14">
            <a:extLst>
              <a:ext uri="{FF2B5EF4-FFF2-40B4-BE49-F238E27FC236}">
                <a16:creationId xmlns:a16="http://schemas.microsoft.com/office/drawing/2014/main" id="{25A2F39B-06E9-8983-DCB3-9B39ECB986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4710545" y="2373647"/>
            <a:ext cx="1127253" cy="1884792"/>
          </a:xfrm>
          <a:prstGeom prst="rect">
            <a:avLst/>
          </a:prstGeom>
        </xdr:spPr>
      </xdr:pic>
      <xdr:pic>
        <xdr:nvPicPr>
          <xdr:cNvPr id="16" name="Imagem 15">
            <a:extLst>
              <a:ext uri="{FF2B5EF4-FFF2-40B4-BE49-F238E27FC236}">
                <a16:creationId xmlns:a16="http://schemas.microsoft.com/office/drawing/2014/main" id="{23395D66-E90E-3600-C244-BE2F86E935E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ackgroundRemoval t="9605" b="89831" l="24696" r="95142">
                        <a14:foregroundMark x1="90183" y1="36231" x2="79757" y2="45763"/>
                        <a14:foregroundMark x1="92308" y1="52542" x2="83806" y2="59322"/>
                        <a14:foregroundMark x1="89986" y1="35132" x2="88664" y2="35593"/>
                        <a14:backgroundMark x1="44939" y1="25989" x2="28340" y2="68362"/>
                        <a14:backgroundMark x1="28340" y1="68362" x2="32389" y2="92655"/>
                        <a14:backgroundMark x1="95951" y1="28814" x2="97571" y2="37853"/>
                      </a14:backgroundRemoval>
                    </a14:imgEffect>
                  </a14:imgLayer>
                </a14:imgProps>
              </a:ext>
            </a:extLst>
          </a:blip>
          <a:srcRect l="17087" r="1" b="8479"/>
          <a:stretch/>
        </xdr:blipFill>
        <xdr:spPr>
          <a:xfrm>
            <a:off x="5044958" y="2605857"/>
            <a:ext cx="2160062" cy="1652583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666751</xdr:colOff>
      <xdr:row>63</xdr:row>
      <xdr:rowOff>28576</xdr:rowOff>
    </xdr:from>
    <xdr:ext cx="676274" cy="666750"/>
    <xdr:pic>
      <xdr:nvPicPr>
        <xdr:cNvPr id="19" name="Imagem 18">
          <a:extLst>
            <a:ext uri="{FF2B5EF4-FFF2-40B4-BE49-F238E27FC236}">
              <a16:creationId xmlns:a16="http://schemas.microsoft.com/office/drawing/2014/main" id="{7A5DE80A-3118-4B47-947C-4E4EF126D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152526" y="13134976"/>
          <a:ext cx="676274" cy="666750"/>
        </a:xfrm>
        <a:prstGeom prst="rect">
          <a:avLst/>
        </a:prstGeom>
      </xdr:spPr>
    </xdr:pic>
    <xdr:clientData/>
  </xdr:oneCellAnchor>
  <xdr:twoCellAnchor>
    <xdr:from>
      <xdr:col>2</xdr:col>
      <xdr:colOff>737908</xdr:colOff>
      <xdr:row>70</xdr:row>
      <xdr:rowOff>3923</xdr:rowOff>
    </xdr:from>
    <xdr:to>
      <xdr:col>2</xdr:col>
      <xdr:colOff>1378323</xdr:colOff>
      <xdr:row>73</xdr:row>
      <xdr:rowOff>44824</xdr:rowOff>
    </xdr:to>
    <xdr:grpSp>
      <xdr:nvGrpSpPr>
        <xdr:cNvPr id="20" name="Agrupar 19">
          <a:extLst>
            <a:ext uri="{FF2B5EF4-FFF2-40B4-BE49-F238E27FC236}">
              <a16:creationId xmlns:a16="http://schemas.microsoft.com/office/drawing/2014/main" id="{7F926F2F-F6C7-4511-BD11-CC589F18774A}"/>
            </a:ext>
          </a:extLst>
        </xdr:cNvPr>
        <xdr:cNvGrpSpPr/>
      </xdr:nvGrpSpPr>
      <xdr:grpSpPr>
        <a:xfrm>
          <a:off x="1219761" y="15849041"/>
          <a:ext cx="640415" cy="612401"/>
          <a:chOff x="4299171" y="1623092"/>
          <a:chExt cx="3599815" cy="3374623"/>
        </a:xfrm>
      </xdr:grpSpPr>
      <xdr:pic>
        <xdr:nvPicPr>
          <xdr:cNvPr id="21" name="Imagem 20">
            <a:extLst>
              <a:ext uri="{FF2B5EF4-FFF2-40B4-BE49-F238E27FC236}">
                <a16:creationId xmlns:a16="http://schemas.microsoft.com/office/drawing/2014/main" id="{748454CC-62D5-1F1E-535E-8526998D65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6334286" y="1623092"/>
            <a:ext cx="1564700" cy="3330741"/>
          </a:xfrm>
          <a:prstGeom prst="rect">
            <a:avLst/>
          </a:prstGeom>
        </xdr:spPr>
      </xdr:pic>
      <xdr:pic>
        <xdr:nvPicPr>
          <xdr:cNvPr id="22" name="Imagem 21">
            <a:extLst>
              <a:ext uri="{FF2B5EF4-FFF2-40B4-BE49-F238E27FC236}">
                <a16:creationId xmlns:a16="http://schemas.microsoft.com/office/drawing/2014/main" id="{C4474B0B-4CED-94E0-CA4C-C23CD2BD68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tretch>
            <a:fillRect/>
          </a:stretch>
        </xdr:blipFill>
        <xdr:spPr>
          <a:xfrm>
            <a:off x="5610368" y="3043989"/>
            <a:ext cx="781756" cy="1939159"/>
          </a:xfrm>
          <a:prstGeom prst="rect">
            <a:avLst/>
          </a:prstGeom>
        </xdr:spPr>
      </xdr:pic>
      <xdr:pic>
        <xdr:nvPicPr>
          <xdr:cNvPr id="23" name="Imagem 22" descr="Produtos de higiene pessoal em cima&#10;&#10;Descrição gerada automaticamente com confiança média">
            <a:extLst>
              <a:ext uri="{FF2B5EF4-FFF2-40B4-BE49-F238E27FC236}">
                <a16:creationId xmlns:a16="http://schemas.microsoft.com/office/drawing/2014/main" id="{97DA4343-4A50-88A0-BB0B-6F508B07085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412" r="29472"/>
          <a:stretch/>
        </xdr:blipFill>
        <xdr:spPr>
          <a:xfrm>
            <a:off x="4299171" y="1738366"/>
            <a:ext cx="1340115" cy="3259349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342901</xdr:colOff>
      <xdr:row>74</xdr:row>
      <xdr:rowOff>29880</xdr:rowOff>
    </xdr:from>
    <xdr:ext cx="1181099" cy="691330"/>
    <xdr:pic>
      <xdr:nvPicPr>
        <xdr:cNvPr id="24" name="Imagem 23">
          <a:extLst>
            <a:ext uri="{FF2B5EF4-FFF2-40B4-BE49-F238E27FC236}">
              <a16:creationId xmlns:a16="http://schemas.microsoft.com/office/drawing/2014/main" id="{8BCBC0DF-6335-48AE-8E3A-F4A6A909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28676" y="16193805"/>
          <a:ext cx="1181099" cy="691330"/>
        </a:xfrm>
        <a:prstGeom prst="rect">
          <a:avLst/>
        </a:prstGeom>
      </xdr:spPr>
    </xdr:pic>
    <xdr:clientData/>
  </xdr:oneCellAnchor>
  <xdr:oneCellAnchor>
    <xdr:from>
      <xdr:col>2</xdr:col>
      <xdr:colOff>28269</xdr:colOff>
      <xdr:row>81</xdr:row>
      <xdr:rowOff>74548</xdr:rowOff>
    </xdr:from>
    <xdr:ext cx="1400482" cy="805997"/>
    <xdr:pic>
      <xdr:nvPicPr>
        <xdr:cNvPr id="25" name="Imagem 24">
          <a:extLst>
            <a:ext uri="{FF2B5EF4-FFF2-40B4-BE49-F238E27FC236}">
              <a16:creationId xmlns:a16="http://schemas.microsoft.com/office/drawing/2014/main" id="{F702881E-4CB3-495D-A38E-ADE44629F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14044" y="17714848"/>
          <a:ext cx="1400482" cy="805997"/>
        </a:xfrm>
        <a:prstGeom prst="rect">
          <a:avLst/>
        </a:prstGeom>
      </xdr:spPr>
    </xdr:pic>
    <xdr:clientData/>
  </xdr:oneCellAnchor>
  <xdr:oneCellAnchor>
    <xdr:from>
      <xdr:col>2</xdr:col>
      <xdr:colOff>504824</xdr:colOff>
      <xdr:row>78</xdr:row>
      <xdr:rowOff>20425</xdr:rowOff>
    </xdr:from>
    <xdr:ext cx="763095" cy="682459"/>
    <xdr:pic>
      <xdr:nvPicPr>
        <xdr:cNvPr id="26" name="Imagem 25">
          <a:extLst>
            <a:ext uri="{FF2B5EF4-FFF2-40B4-BE49-F238E27FC236}">
              <a16:creationId xmlns:a16="http://schemas.microsoft.com/office/drawing/2014/main" id="{83F35EE8-31BC-4BEC-A878-69B3B0E84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990599" y="16946350"/>
          <a:ext cx="763095" cy="682459"/>
        </a:xfrm>
        <a:prstGeom prst="rect">
          <a:avLst/>
        </a:prstGeom>
      </xdr:spPr>
    </xdr:pic>
    <xdr:clientData/>
  </xdr:oneCellAnchor>
  <xdr:oneCellAnchor>
    <xdr:from>
      <xdr:col>2</xdr:col>
      <xdr:colOff>685800</xdr:colOff>
      <xdr:row>86</xdr:row>
      <xdr:rowOff>19049</xdr:rowOff>
    </xdr:from>
    <xdr:ext cx="234021" cy="441838"/>
    <xdr:pic>
      <xdr:nvPicPr>
        <xdr:cNvPr id="27" name="Imagem 26" descr="Produtos de higiene pessoal em cima&#10;&#10;Descrição gerada automaticamente com confiança baixa">
          <a:extLst>
            <a:ext uri="{FF2B5EF4-FFF2-40B4-BE49-F238E27FC236}">
              <a16:creationId xmlns:a16="http://schemas.microsoft.com/office/drawing/2014/main" id="{C69E558D-3BCB-4C80-B549-94FD9F1F79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990" r="24124"/>
        <a:stretch/>
      </xdr:blipFill>
      <xdr:spPr>
        <a:xfrm>
          <a:off x="1171575" y="18611849"/>
          <a:ext cx="234021" cy="441838"/>
        </a:xfrm>
        <a:prstGeom prst="rect">
          <a:avLst/>
        </a:prstGeom>
      </xdr:spPr>
    </xdr:pic>
    <xdr:clientData/>
  </xdr:oneCellAnchor>
  <xdr:oneCellAnchor>
    <xdr:from>
      <xdr:col>2</xdr:col>
      <xdr:colOff>514350</xdr:colOff>
      <xdr:row>88</xdr:row>
      <xdr:rowOff>38100</xdr:rowOff>
    </xdr:from>
    <xdr:ext cx="529285" cy="506185"/>
    <xdr:pic>
      <xdr:nvPicPr>
        <xdr:cNvPr id="28" name="Imagem 27">
          <a:extLst>
            <a:ext uri="{FF2B5EF4-FFF2-40B4-BE49-F238E27FC236}">
              <a16:creationId xmlns:a16="http://schemas.microsoft.com/office/drawing/2014/main" id="{7F3E1A0C-ACA7-4AF6-8421-D94BB4999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00125" y="19164300"/>
          <a:ext cx="529285" cy="506185"/>
        </a:xfrm>
        <a:prstGeom prst="rect">
          <a:avLst/>
        </a:prstGeom>
      </xdr:spPr>
    </xdr:pic>
    <xdr:clientData/>
  </xdr:oneCellAnchor>
  <xdr:oneCellAnchor>
    <xdr:from>
      <xdr:col>2</xdr:col>
      <xdr:colOff>535889</xdr:colOff>
      <xdr:row>91</xdr:row>
      <xdr:rowOff>149879</xdr:rowOff>
    </xdr:from>
    <xdr:ext cx="624015" cy="571299"/>
    <xdr:pic>
      <xdr:nvPicPr>
        <xdr:cNvPr id="29" name="Imagem 28">
          <a:extLst>
            <a:ext uri="{FF2B5EF4-FFF2-40B4-BE49-F238E27FC236}">
              <a16:creationId xmlns:a16="http://schemas.microsoft.com/office/drawing/2014/main" id="{65572063-1908-4478-A932-1A45AB53D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25746" y="20546986"/>
          <a:ext cx="624015" cy="571299"/>
        </a:xfrm>
        <a:prstGeom prst="rect">
          <a:avLst/>
        </a:prstGeom>
      </xdr:spPr>
    </xdr:pic>
    <xdr:clientData/>
  </xdr:oneCellAnchor>
  <xdr:oneCellAnchor>
    <xdr:from>
      <xdr:col>2</xdr:col>
      <xdr:colOff>640897</xdr:colOff>
      <xdr:row>94</xdr:row>
      <xdr:rowOff>137432</xdr:rowOff>
    </xdr:from>
    <xdr:ext cx="400124" cy="493230"/>
    <xdr:pic>
      <xdr:nvPicPr>
        <xdr:cNvPr id="30" name="Imagem 29">
          <a:extLst>
            <a:ext uri="{FF2B5EF4-FFF2-40B4-BE49-F238E27FC236}">
              <a16:creationId xmlns:a16="http://schemas.microsoft.com/office/drawing/2014/main" id="{E2F434D3-8EBF-4E90-8985-88C6003B6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130754" y="21269325"/>
          <a:ext cx="400124" cy="493230"/>
        </a:xfrm>
        <a:prstGeom prst="rect">
          <a:avLst/>
        </a:prstGeom>
      </xdr:spPr>
    </xdr:pic>
    <xdr:clientData/>
  </xdr:oneCellAnchor>
  <xdr:oneCellAnchor>
    <xdr:from>
      <xdr:col>2</xdr:col>
      <xdr:colOff>638175</xdr:colOff>
      <xdr:row>101</xdr:row>
      <xdr:rowOff>26202</xdr:rowOff>
    </xdr:from>
    <xdr:ext cx="371475" cy="515344"/>
    <xdr:pic>
      <xdr:nvPicPr>
        <xdr:cNvPr id="31" name="Imagem 30">
          <a:extLst>
            <a:ext uri="{FF2B5EF4-FFF2-40B4-BE49-F238E27FC236}">
              <a16:creationId xmlns:a16="http://schemas.microsoft.com/office/drawing/2014/main" id="{77CE9FFA-241B-42E9-9AC7-18A0A21AA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23950" y="21990852"/>
          <a:ext cx="371475" cy="515344"/>
        </a:xfrm>
        <a:prstGeom prst="rect">
          <a:avLst/>
        </a:prstGeom>
      </xdr:spPr>
    </xdr:pic>
    <xdr:clientData/>
  </xdr:oneCellAnchor>
  <xdr:oneCellAnchor>
    <xdr:from>
      <xdr:col>2</xdr:col>
      <xdr:colOff>285751</xdr:colOff>
      <xdr:row>97</xdr:row>
      <xdr:rowOff>21758</xdr:rowOff>
    </xdr:from>
    <xdr:ext cx="1009650" cy="710178"/>
    <xdr:pic>
      <xdr:nvPicPr>
        <xdr:cNvPr id="32" name="Imagem 31">
          <a:extLst>
            <a:ext uri="{FF2B5EF4-FFF2-40B4-BE49-F238E27FC236}">
              <a16:creationId xmlns:a16="http://schemas.microsoft.com/office/drawing/2014/main" id="{E348397A-98C5-49C3-B428-3B903C7A8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71526" y="21224408"/>
          <a:ext cx="1009650" cy="710178"/>
        </a:xfrm>
        <a:prstGeom prst="rect">
          <a:avLst/>
        </a:prstGeom>
      </xdr:spPr>
    </xdr:pic>
    <xdr:clientData/>
  </xdr:oneCellAnchor>
  <xdr:oneCellAnchor>
    <xdr:from>
      <xdr:col>2</xdr:col>
      <xdr:colOff>585108</xdr:colOff>
      <xdr:row>108</xdr:row>
      <xdr:rowOff>65253</xdr:rowOff>
    </xdr:from>
    <xdr:ext cx="421938" cy="451819"/>
    <xdr:pic>
      <xdr:nvPicPr>
        <xdr:cNvPr id="33" name="Imagem 32">
          <a:extLst>
            <a:ext uri="{FF2B5EF4-FFF2-40B4-BE49-F238E27FC236}">
              <a16:creationId xmlns:a16="http://schemas.microsoft.com/office/drawing/2014/main" id="{0CDADF84-6ABD-4F13-94FD-21539AEA4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74965" y="24204324"/>
          <a:ext cx="421938" cy="451819"/>
        </a:xfrm>
        <a:prstGeom prst="rect">
          <a:avLst/>
        </a:prstGeom>
      </xdr:spPr>
    </xdr:pic>
    <xdr:clientData/>
  </xdr:oneCellAnchor>
  <xdr:oneCellAnchor>
    <xdr:from>
      <xdr:col>2</xdr:col>
      <xdr:colOff>381000</xdr:colOff>
      <xdr:row>111</xdr:row>
      <xdr:rowOff>149007</xdr:rowOff>
    </xdr:from>
    <xdr:ext cx="1017342" cy="567810"/>
    <xdr:pic>
      <xdr:nvPicPr>
        <xdr:cNvPr id="34" name="Imagem 33">
          <a:extLst>
            <a:ext uri="{FF2B5EF4-FFF2-40B4-BE49-F238E27FC236}">
              <a16:creationId xmlns:a16="http://schemas.microsoft.com/office/drawing/2014/main" id="{0679DC4B-BBE2-409F-8A80-194F07C2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70857" y="25077293"/>
          <a:ext cx="1017342" cy="567810"/>
        </a:xfrm>
        <a:prstGeom prst="rect">
          <a:avLst/>
        </a:prstGeom>
      </xdr:spPr>
    </xdr:pic>
    <xdr:clientData/>
  </xdr:oneCellAnchor>
  <xdr:oneCellAnchor>
    <xdr:from>
      <xdr:col>2</xdr:col>
      <xdr:colOff>274950</xdr:colOff>
      <xdr:row>118</xdr:row>
      <xdr:rowOff>88375</xdr:rowOff>
    </xdr:from>
    <xdr:ext cx="1364998" cy="592345"/>
    <xdr:pic>
      <xdr:nvPicPr>
        <xdr:cNvPr id="35" name="Imagem 34">
          <a:extLst>
            <a:ext uri="{FF2B5EF4-FFF2-40B4-BE49-F238E27FC236}">
              <a16:creationId xmlns:a16="http://schemas.microsoft.com/office/drawing/2014/main" id="{142A2931-4CBB-4679-A36F-EF1C0E486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760725" y="25453450"/>
          <a:ext cx="1364998" cy="592345"/>
        </a:xfrm>
        <a:prstGeom prst="rect">
          <a:avLst/>
        </a:prstGeom>
      </xdr:spPr>
    </xdr:pic>
    <xdr:clientData/>
  </xdr:oneCellAnchor>
  <xdr:oneCellAnchor>
    <xdr:from>
      <xdr:col>2</xdr:col>
      <xdr:colOff>697191</xdr:colOff>
      <xdr:row>125</xdr:row>
      <xdr:rowOff>19642</xdr:rowOff>
    </xdr:from>
    <xdr:ext cx="476169" cy="565769"/>
    <xdr:pic>
      <xdr:nvPicPr>
        <xdr:cNvPr id="36" name="Imagem 35">
          <a:extLst>
            <a:ext uri="{FF2B5EF4-FFF2-40B4-BE49-F238E27FC236}">
              <a16:creationId xmlns:a16="http://schemas.microsoft.com/office/drawing/2014/main" id="{A6889B47-D9F5-43D1-B579-1B97F2CEB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187048" y="27614928"/>
          <a:ext cx="476169" cy="565769"/>
        </a:xfrm>
        <a:prstGeom prst="rect">
          <a:avLst/>
        </a:prstGeom>
      </xdr:spPr>
    </xdr:pic>
    <xdr:clientData/>
  </xdr:oneCellAnchor>
  <xdr:oneCellAnchor>
    <xdr:from>
      <xdr:col>2</xdr:col>
      <xdr:colOff>571079</xdr:colOff>
      <xdr:row>128</xdr:row>
      <xdr:rowOff>68414</xdr:rowOff>
    </xdr:from>
    <xdr:ext cx="667171" cy="514152"/>
    <xdr:pic>
      <xdr:nvPicPr>
        <xdr:cNvPr id="37" name="Imagem 36">
          <a:extLst>
            <a:ext uri="{FF2B5EF4-FFF2-40B4-BE49-F238E27FC236}">
              <a16:creationId xmlns:a16="http://schemas.microsoft.com/office/drawing/2014/main" id="{849FDFB7-75BD-4835-93B7-70D21E56B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060936" y="28330450"/>
          <a:ext cx="667171" cy="514152"/>
        </a:xfrm>
        <a:prstGeom prst="rect">
          <a:avLst/>
        </a:prstGeom>
      </xdr:spPr>
    </xdr:pic>
    <xdr:clientData/>
  </xdr:oneCellAnchor>
  <xdr:oneCellAnchor>
    <xdr:from>
      <xdr:col>2</xdr:col>
      <xdr:colOff>596049</xdr:colOff>
      <xdr:row>132</xdr:row>
      <xdr:rowOff>74069</xdr:rowOff>
    </xdr:from>
    <xdr:ext cx="607020" cy="515984"/>
    <xdr:pic>
      <xdr:nvPicPr>
        <xdr:cNvPr id="38" name="Imagem 37">
          <a:extLst>
            <a:ext uri="{FF2B5EF4-FFF2-40B4-BE49-F238E27FC236}">
              <a16:creationId xmlns:a16="http://schemas.microsoft.com/office/drawing/2014/main" id="{4041CDE3-7708-4964-A7C0-5A837A820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077902" y="28279275"/>
          <a:ext cx="607020" cy="515984"/>
        </a:xfrm>
        <a:prstGeom prst="rect">
          <a:avLst/>
        </a:prstGeom>
      </xdr:spPr>
    </xdr:pic>
    <xdr:clientData/>
  </xdr:oneCellAnchor>
  <xdr:oneCellAnchor>
    <xdr:from>
      <xdr:col>2</xdr:col>
      <xdr:colOff>579356</xdr:colOff>
      <xdr:row>142</xdr:row>
      <xdr:rowOff>33735</xdr:rowOff>
    </xdr:from>
    <xdr:ext cx="501825" cy="508646"/>
    <xdr:pic>
      <xdr:nvPicPr>
        <xdr:cNvPr id="39" name="Imagem 38" descr="Uma imagem contendo no interior, garrafa, mesa, gato&#10;&#10;Descrição gerada automaticamente">
          <a:extLst>
            <a:ext uri="{FF2B5EF4-FFF2-40B4-BE49-F238E27FC236}">
              <a16:creationId xmlns:a16="http://schemas.microsoft.com/office/drawing/2014/main" id="{2A1313F6-5A07-4404-8325-85FD40F1E7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36" t="12348" r="17613" b="15659"/>
        <a:stretch/>
      </xdr:blipFill>
      <xdr:spPr>
        <a:xfrm>
          <a:off x="1061209" y="30323235"/>
          <a:ext cx="501825" cy="508646"/>
        </a:xfrm>
        <a:prstGeom prst="rect">
          <a:avLst/>
        </a:prstGeom>
      </xdr:spPr>
    </xdr:pic>
    <xdr:clientData/>
  </xdr:oneCellAnchor>
  <xdr:twoCellAnchor>
    <xdr:from>
      <xdr:col>2</xdr:col>
      <xdr:colOff>432063</xdr:colOff>
      <xdr:row>122</xdr:row>
      <xdr:rowOff>49097</xdr:rowOff>
    </xdr:from>
    <xdr:to>
      <xdr:col>2</xdr:col>
      <xdr:colOff>1080155</xdr:colOff>
      <xdr:row>124</xdr:row>
      <xdr:rowOff>176751</xdr:rowOff>
    </xdr:to>
    <xdr:grpSp>
      <xdr:nvGrpSpPr>
        <xdr:cNvPr id="40" name="Agrupar 51">
          <a:extLst>
            <a:ext uri="{FF2B5EF4-FFF2-40B4-BE49-F238E27FC236}">
              <a16:creationId xmlns:a16="http://schemas.microsoft.com/office/drawing/2014/main" id="{2820E7D4-483A-4011-A207-612A05E49976}"/>
            </a:ext>
          </a:extLst>
        </xdr:cNvPr>
        <xdr:cNvGrpSpPr/>
      </xdr:nvGrpSpPr>
      <xdr:grpSpPr>
        <a:xfrm>
          <a:off x="913916" y="26887185"/>
          <a:ext cx="648092" cy="508654"/>
          <a:chOff x="4080176" y="1767544"/>
          <a:chExt cx="3337799" cy="2781944"/>
        </a:xfrm>
      </xdr:grpSpPr>
      <xdr:pic>
        <xdr:nvPicPr>
          <xdr:cNvPr id="41" name="Imagem 52">
            <a:extLst>
              <a:ext uri="{FF2B5EF4-FFF2-40B4-BE49-F238E27FC236}">
                <a16:creationId xmlns:a16="http://schemas.microsoft.com/office/drawing/2014/main" id="{FA5B9737-06E5-2CEC-1DB2-905405AA0C5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/>
          <a:stretch>
            <a:fillRect/>
          </a:stretch>
        </xdr:blipFill>
        <xdr:spPr>
          <a:xfrm>
            <a:off x="4080176" y="2086618"/>
            <a:ext cx="2244424" cy="2462870"/>
          </a:xfrm>
          <a:prstGeom prst="rect">
            <a:avLst/>
          </a:prstGeom>
        </xdr:spPr>
      </xdr:pic>
      <xdr:pic>
        <xdr:nvPicPr>
          <xdr:cNvPr id="42" name="Imagem 53">
            <a:extLst>
              <a:ext uri="{FF2B5EF4-FFF2-40B4-BE49-F238E27FC236}">
                <a16:creationId xmlns:a16="http://schemas.microsoft.com/office/drawing/2014/main" id="{B9065AE2-C7E0-8327-6F88-DFAD46D425D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/>
          <a:stretch>
            <a:fillRect/>
          </a:stretch>
        </xdr:blipFill>
        <xdr:spPr>
          <a:xfrm>
            <a:off x="6113050" y="1767544"/>
            <a:ext cx="1304925" cy="2771775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14140</xdr:colOff>
      <xdr:row>70</xdr:row>
      <xdr:rowOff>30782</xdr:rowOff>
    </xdr:from>
    <xdr:ext cx="565216" cy="661080"/>
    <xdr:pic>
      <xdr:nvPicPr>
        <xdr:cNvPr id="44" name="Imagem 43">
          <a:extLst>
            <a:ext uri="{FF2B5EF4-FFF2-40B4-BE49-F238E27FC236}">
              <a16:creationId xmlns:a16="http://schemas.microsoft.com/office/drawing/2014/main" id="{36E324EB-5940-4D29-9D7D-5606739BA8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/>
        <a:srcRect r="50665"/>
        <a:stretch/>
      </xdr:blipFill>
      <xdr:spPr>
        <a:xfrm>
          <a:off x="499915" y="15432707"/>
          <a:ext cx="565216" cy="661080"/>
        </a:xfrm>
        <a:prstGeom prst="rect">
          <a:avLst/>
        </a:prstGeom>
      </xdr:spPr>
    </xdr:pic>
    <xdr:clientData/>
  </xdr:oneCellAnchor>
  <xdr:oneCellAnchor>
    <xdr:from>
      <xdr:col>2</xdr:col>
      <xdr:colOff>514350</xdr:colOff>
      <xdr:row>104</xdr:row>
      <xdr:rowOff>47625</xdr:rowOff>
    </xdr:from>
    <xdr:ext cx="621848" cy="629879"/>
    <xdr:pic>
      <xdr:nvPicPr>
        <xdr:cNvPr id="48" name="Imagem 47">
          <a:extLst>
            <a:ext uri="{FF2B5EF4-FFF2-40B4-BE49-F238E27FC236}">
              <a16:creationId xmlns:a16="http://schemas.microsoft.com/office/drawing/2014/main" id="{A25EF19E-0125-4D58-A94A-37270C29F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000125" y="22583775"/>
          <a:ext cx="621848" cy="629879"/>
        </a:xfrm>
        <a:prstGeom prst="rect">
          <a:avLst/>
        </a:prstGeom>
      </xdr:spPr>
    </xdr:pic>
    <xdr:clientData/>
  </xdr:oneCellAnchor>
  <xdr:oneCellAnchor>
    <xdr:from>
      <xdr:col>2</xdr:col>
      <xdr:colOff>142876</xdr:colOff>
      <xdr:row>138</xdr:row>
      <xdr:rowOff>47625</xdr:rowOff>
    </xdr:from>
    <xdr:ext cx="1269207" cy="572189"/>
    <xdr:pic>
      <xdr:nvPicPr>
        <xdr:cNvPr id="49" name="Imagem 67">
          <a:extLst>
            <a:ext uri="{FF2B5EF4-FFF2-40B4-BE49-F238E27FC236}">
              <a16:creationId xmlns:a16="http://schemas.microsoft.com/office/drawing/2014/main" id="{36B77DF1-E220-4224-B160-E3F3C9E84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32733" y="30554839"/>
          <a:ext cx="1269207" cy="572189"/>
        </a:xfrm>
        <a:prstGeom prst="rect">
          <a:avLst/>
        </a:prstGeom>
      </xdr:spPr>
    </xdr:pic>
    <xdr:clientData/>
  </xdr:oneCellAnchor>
  <xdr:oneCellAnchor>
    <xdr:from>
      <xdr:col>2</xdr:col>
      <xdr:colOff>684440</xdr:colOff>
      <xdr:row>135</xdr:row>
      <xdr:rowOff>139450</xdr:rowOff>
    </xdr:from>
    <xdr:ext cx="593717" cy="438442"/>
    <xdr:pic>
      <xdr:nvPicPr>
        <xdr:cNvPr id="50" name="Imagem 49">
          <a:extLst>
            <a:ext uri="{FF2B5EF4-FFF2-40B4-BE49-F238E27FC236}">
              <a16:creationId xmlns:a16="http://schemas.microsoft.com/office/drawing/2014/main" id="{C522AE9F-36E0-4723-8ED0-1C7CC9FCC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174297" y="29898271"/>
          <a:ext cx="593717" cy="438442"/>
        </a:xfrm>
        <a:prstGeom prst="rect">
          <a:avLst/>
        </a:prstGeom>
      </xdr:spPr>
    </xdr:pic>
    <xdr:clientData/>
  </xdr:oneCellAnchor>
  <xdr:oneCellAnchor>
    <xdr:from>
      <xdr:col>1</xdr:col>
      <xdr:colOff>423709</xdr:colOff>
      <xdr:row>30</xdr:row>
      <xdr:rowOff>9525</xdr:rowOff>
    </xdr:from>
    <xdr:ext cx="1450565" cy="870769"/>
    <xdr:pic>
      <xdr:nvPicPr>
        <xdr:cNvPr id="51" name="Imagem 50">
          <a:extLst>
            <a:ext uri="{FF2B5EF4-FFF2-40B4-BE49-F238E27FC236}">
              <a16:creationId xmlns:a16="http://schemas.microsoft.com/office/drawing/2014/main" id="{625E11FF-8021-4C08-AEAC-AAAFD5442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23709" y="1924050"/>
          <a:ext cx="1450565" cy="870769"/>
        </a:xfrm>
        <a:prstGeom prst="rect">
          <a:avLst/>
        </a:prstGeom>
      </xdr:spPr>
    </xdr:pic>
    <xdr:clientData/>
  </xdr:oneCellAnchor>
  <xdr:oneCellAnchor>
    <xdr:from>
      <xdr:col>2</xdr:col>
      <xdr:colOff>727918</xdr:colOff>
      <xdr:row>66</xdr:row>
      <xdr:rowOff>35495</xdr:rowOff>
    </xdr:from>
    <xdr:ext cx="470390" cy="628749"/>
    <xdr:pic>
      <xdr:nvPicPr>
        <xdr:cNvPr id="52" name="Imagem 51">
          <a:extLst>
            <a:ext uri="{FF2B5EF4-FFF2-40B4-BE49-F238E27FC236}">
              <a16:creationId xmlns:a16="http://schemas.microsoft.com/office/drawing/2014/main" id="{A3D276E3-5779-44C8-90C5-7E13FA4B1E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/>
        <a:srcRect l="49781"/>
        <a:stretch/>
      </xdr:blipFill>
      <xdr:spPr>
        <a:xfrm>
          <a:off x="1213693" y="14589695"/>
          <a:ext cx="470390" cy="628749"/>
        </a:xfrm>
        <a:prstGeom prst="rect">
          <a:avLst/>
        </a:prstGeom>
      </xdr:spPr>
    </xdr:pic>
    <xdr:clientData/>
  </xdr:oneCellAnchor>
  <xdr:twoCellAnchor>
    <xdr:from>
      <xdr:col>22</xdr:col>
      <xdr:colOff>1193646</xdr:colOff>
      <xdr:row>58</xdr:row>
      <xdr:rowOff>0</xdr:rowOff>
    </xdr:from>
    <xdr:to>
      <xdr:col>22</xdr:col>
      <xdr:colOff>1610476</xdr:colOff>
      <xdr:row>58</xdr:row>
      <xdr:rowOff>80023</xdr:rowOff>
    </xdr:to>
    <xdr:sp macro="" textlink="">
      <xdr:nvSpPr>
        <xdr:cNvPr id="87" name="Seta: para a Direita 86">
          <a:extLst>
            <a:ext uri="{FF2B5EF4-FFF2-40B4-BE49-F238E27FC236}">
              <a16:creationId xmlns:a16="http://schemas.microsoft.com/office/drawing/2014/main" id="{B0602E68-C18D-4ECB-B3A1-22DC5967B366}"/>
            </a:ext>
          </a:extLst>
        </xdr:cNvPr>
        <xdr:cNvSpPr/>
      </xdr:nvSpPr>
      <xdr:spPr>
        <a:xfrm>
          <a:off x="20910396" y="12595172"/>
          <a:ext cx="41683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188350</xdr:colOff>
      <xdr:row>11</xdr:row>
      <xdr:rowOff>201189</xdr:rowOff>
    </xdr:from>
    <xdr:to>
      <xdr:col>13</xdr:col>
      <xdr:colOff>548350</xdr:colOff>
      <xdr:row>13</xdr:row>
      <xdr:rowOff>168983</xdr:rowOff>
    </xdr:to>
    <xdr:sp macro="" textlink="">
      <xdr:nvSpPr>
        <xdr:cNvPr id="95" name="Elipse 94">
          <a:extLst>
            <a:ext uri="{FF2B5EF4-FFF2-40B4-BE49-F238E27FC236}">
              <a16:creationId xmlns:a16="http://schemas.microsoft.com/office/drawing/2014/main" id="{67A8FCD0-322A-4501-90F8-CEEC5C19348F}"/>
            </a:ext>
          </a:extLst>
        </xdr:cNvPr>
        <xdr:cNvSpPr/>
      </xdr:nvSpPr>
      <xdr:spPr>
        <a:xfrm>
          <a:off x="11517497" y="1837248"/>
          <a:ext cx="360000" cy="36000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1812823</xdr:colOff>
      <xdr:row>9</xdr:row>
      <xdr:rowOff>76814</xdr:rowOff>
    </xdr:from>
    <xdr:to>
      <xdr:col>22</xdr:col>
      <xdr:colOff>2016929</xdr:colOff>
      <xdr:row>11</xdr:row>
      <xdr:rowOff>124934</xdr:rowOff>
    </xdr:to>
    <xdr:sp macro="" textlink="">
      <xdr:nvSpPr>
        <xdr:cNvPr id="98" name="Seta: para a Direita 97">
          <a:extLst>
            <a:ext uri="{FF2B5EF4-FFF2-40B4-BE49-F238E27FC236}">
              <a16:creationId xmlns:a16="http://schemas.microsoft.com/office/drawing/2014/main" id="{9E2CD0C3-AB41-4201-819D-0AED0D74AA0B}"/>
            </a:ext>
          </a:extLst>
        </xdr:cNvPr>
        <xdr:cNvSpPr/>
      </xdr:nvSpPr>
      <xdr:spPr>
        <a:xfrm rot="5400000">
          <a:off x="21417066" y="3056346"/>
          <a:ext cx="429120" cy="20410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322620</xdr:colOff>
      <xdr:row>72</xdr:row>
      <xdr:rowOff>76815</xdr:rowOff>
    </xdr:from>
    <xdr:to>
      <xdr:col>22</xdr:col>
      <xdr:colOff>685477</xdr:colOff>
      <xdr:row>73</xdr:row>
      <xdr:rowOff>224989</xdr:rowOff>
    </xdr:to>
    <xdr:sp macro="" textlink="">
      <xdr:nvSpPr>
        <xdr:cNvPr id="123" name="Sinal de Multiplicação 122">
          <a:extLst>
            <a:ext uri="{FF2B5EF4-FFF2-40B4-BE49-F238E27FC236}">
              <a16:creationId xmlns:a16="http://schemas.microsoft.com/office/drawing/2014/main" id="{458C3FC9-C80A-4782-8C1C-125E368BFD8E}"/>
            </a:ext>
          </a:extLst>
        </xdr:cNvPr>
        <xdr:cNvSpPr/>
      </xdr:nvSpPr>
      <xdr:spPr>
        <a:xfrm>
          <a:off x="20039370" y="17250390"/>
          <a:ext cx="362857" cy="376774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1136855</xdr:colOff>
      <xdr:row>72</xdr:row>
      <xdr:rowOff>61451</xdr:rowOff>
    </xdr:from>
    <xdr:to>
      <xdr:col>22</xdr:col>
      <xdr:colOff>1553685</xdr:colOff>
      <xdr:row>73</xdr:row>
      <xdr:rowOff>35113</xdr:rowOff>
    </xdr:to>
    <xdr:sp macro="" textlink="">
      <xdr:nvSpPr>
        <xdr:cNvPr id="124" name="Seta: para a Direita 123">
          <a:extLst>
            <a:ext uri="{FF2B5EF4-FFF2-40B4-BE49-F238E27FC236}">
              <a16:creationId xmlns:a16="http://schemas.microsoft.com/office/drawing/2014/main" id="{6BB44D90-BB7F-4173-928B-62951829FBE7}"/>
            </a:ext>
          </a:extLst>
        </xdr:cNvPr>
        <xdr:cNvSpPr/>
      </xdr:nvSpPr>
      <xdr:spPr>
        <a:xfrm>
          <a:off x="20853605" y="17235026"/>
          <a:ext cx="416830" cy="20226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0</xdr:colOff>
      <xdr:row>65</xdr:row>
      <xdr:rowOff>21749</xdr:rowOff>
    </xdr:from>
    <xdr:to>
      <xdr:col>19</xdr:col>
      <xdr:colOff>0</xdr:colOff>
      <xdr:row>66</xdr:row>
      <xdr:rowOff>78899</xdr:rowOff>
    </xdr:to>
    <xdr:grpSp>
      <xdr:nvGrpSpPr>
        <xdr:cNvPr id="127" name="Agrupar 126">
          <a:extLst>
            <a:ext uri="{FF2B5EF4-FFF2-40B4-BE49-F238E27FC236}">
              <a16:creationId xmlns:a16="http://schemas.microsoft.com/office/drawing/2014/main" id="{A07F4E58-E2C7-4B5E-A26E-451CF4E300AB}"/>
            </a:ext>
          </a:extLst>
        </xdr:cNvPr>
        <xdr:cNvGrpSpPr/>
      </xdr:nvGrpSpPr>
      <xdr:grpSpPr>
        <a:xfrm>
          <a:off x="19935265" y="14510955"/>
          <a:ext cx="0" cy="348503"/>
          <a:chOff x="4299171" y="1623092"/>
          <a:chExt cx="3599815" cy="3374623"/>
        </a:xfrm>
      </xdr:grpSpPr>
      <xdr:pic>
        <xdr:nvPicPr>
          <xdr:cNvPr id="128" name="Imagem 127">
            <a:extLst>
              <a:ext uri="{FF2B5EF4-FFF2-40B4-BE49-F238E27FC236}">
                <a16:creationId xmlns:a16="http://schemas.microsoft.com/office/drawing/2014/main" id="{629E39B1-809F-3874-97E1-4338828E22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6334286" y="1623092"/>
            <a:ext cx="1564700" cy="3330741"/>
          </a:xfrm>
          <a:prstGeom prst="rect">
            <a:avLst/>
          </a:prstGeom>
        </xdr:spPr>
      </xdr:pic>
      <xdr:pic>
        <xdr:nvPicPr>
          <xdr:cNvPr id="129" name="Imagem 128">
            <a:extLst>
              <a:ext uri="{FF2B5EF4-FFF2-40B4-BE49-F238E27FC236}">
                <a16:creationId xmlns:a16="http://schemas.microsoft.com/office/drawing/2014/main" id="{CD38BF48-0F8E-0ED0-0D0B-DF37D944840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tretch>
            <a:fillRect/>
          </a:stretch>
        </xdr:blipFill>
        <xdr:spPr>
          <a:xfrm>
            <a:off x="5610368" y="3043989"/>
            <a:ext cx="781756" cy="1939159"/>
          </a:xfrm>
          <a:prstGeom prst="rect">
            <a:avLst/>
          </a:prstGeom>
        </xdr:spPr>
      </xdr:pic>
      <xdr:pic>
        <xdr:nvPicPr>
          <xdr:cNvPr id="130" name="Imagem 129" descr="Produtos de higiene pessoal em cima&#10;&#10;Descrição gerada automaticamente com confiança média">
            <a:extLst>
              <a:ext uri="{FF2B5EF4-FFF2-40B4-BE49-F238E27FC236}">
                <a16:creationId xmlns:a16="http://schemas.microsoft.com/office/drawing/2014/main" id="{3EC86B7E-269A-BE1B-E022-82ECA52B744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412" r="29472"/>
          <a:stretch/>
        </xdr:blipFill>
        <xdr:spPr>
          <a:xfrm>
            <a:off x="4299171" y="1738366"/>
            <a:ext cx="1340115" cy="3259349"/>
          </a:xfrm>
          <a:prstGeom prst="rect">
            <a:avLst/>
          </a:prstGeom>
        </xdr:spPr>
      </xdr:pic>
    </xdr:grpSp>
    <xdr:clientData/>
  </xdr:twoCellAnchor>
  <xdr:twoCellAnchor>
    <xdr:from>
      <xdr:col>22</xdr:col>
      <xdr:colOff>1085847</xdr:colOff>
      <xdr:row>56</xdr:row>
      <xdr:rowOff>62231</xdr:rowOff>
    </xdr:from>
    <xdr:to>
      <xdr:col>22</xdr:col>
      <xdr:colOff>1448704</xdr:colOff>
      <xdr:row>58</xdr:row>
      <xdr:rowOff>0</xdr:rowOff>
    </xdr:to>
    <xdr:sp macro="" textlink="">
      <xdr:nvSpPr>
        <xdr:cNvPr id="138" name="Sinal de Multiplicação 137">
          <a:extLst>
            <a:ext uri="{FF2B5EF4-FFF2-40B4-BE49-F238E27FC236}">
              <a16:creationId xmlns:a16="http://schemas.microsoft.com/office/drawing/2014/main" id="{0F74E8E1-1DC3-4386-96CB-497C089DB15F}"/>
            </a:ext>
          </a:extLst>
        </xdr:cNvPr>
        <xdr:cNvSpPr/>
      </xdr:nvSpPr>
      <xdr:spPr>
        <a:xfrm>
          <a:off x="20802597" y="11158856"/>
          <a:ext cx="362857" cy="366065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92177</xdr:colOff>
      <xdr:row>55</xdr:row>
      <xdr:rowOff>153629</xdr:rowOff>
    </xdr:from>
    <xdr:to>
      <xdr:col>21</xdr:col>
      <xdr:colOff>527606</xdr:colOff>
      <xdr:row>58</xdr:row>
      <xdr:rowOff>0</xdr:rowOff>
    </xdr:to>
    <xdr:sp macro="" textlink="">
      <xdr:nvSpPr>
        <xdr:cNvPr id="139" name="Elipse 138">
          <a:extLst>
            <a:ext uri="{FF2B5EF4-FFF2-40B4-BE49-F238E27FC236}">
              <a16:creationId xmlns:a16="http://schemas.microsoft.com/office/drawing/2014/main" id="{6A88B2AA-C8F4-44D1-B694-63DCF6443266}"/>
            </a:ext>
          </a:extLst>
        </xdr:cNvPr>
        <xdr:cNvSpPr/>
      </xdr:nvSpPr>
      <xdr:spPr>
        <a:xfrm>
          <a:off x="19199327" y="11059754"/>
          <a:ext cx="435429" cy="433234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92178</xdr:colOff>
      <xdr:row>58</xdr:row>
      <xdr:rowOff>0</xdr:rowOff>
    </xdr:from>
    <xdr:to>
      <xdr:col>21</xdr:col>
      <xdr:colOff>527607</xdr:colOff>
      <xdr:row>58</xdr:row>
      <xdr:rowOff>138266</xdr:rowOff>
    </xdr:to>
    <xdr:sp macro="" textlink="">
      <xdr:nvSpPr>
        <xdr:cNvPr id="142" name="Elipse 141">
          <a:extLst>
            <a:ext uri="{FF2B5EF4-FFF2-40B4-BE49-F238E27FC236}">
              <a16:creationId xmlns:a16="http://schemas.microsoft.com/office/drawing/2014/main" id="{C6739AAE-EBDE-4F28-9718-0C5E50B901B4}"/>
            </a:ext>
          </a:extLst>
        </xdr:cNvPr>
        <xdr:cNvSpPr/>
      </xdr:nvSpPr>
      <xdr:spPr>
        <a:xfrm>
          <a:off x="19199328" y="12350852"/>
          <a:ext cx="435429" cy="512814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875685</xdr:colOff>
      <xdr:row>105</xdr:row>
      <xdr:rowOff>122904</xdr:rowOff>
    </xdr:from>
    <xdr:to>
      <xdr:col>22</xdr:col>
      <xdr:colOff>1238542</xdr:colOff>
      <xdr:row>107</xdr:row>
      <xdr:rowOff>132812</xdr:rowOff>
    </xdr:to>
    <xdr:sp macro="" textlink="">
      <xdr:nvSpPr>
        <xdr:cNvPr id="144" name="Sinal de Multiplicação 143">
          <a:extLst>
            <a:ext uri="{FF2B5EF4-FFF2-40B4-BE49-F238E27FC236}">
              <a16:creationId xmlns:a16="http://schemas.microsoft.com/office/drawing/2014/main" id="{635D6925-FABE-41AB-85F6-C1B141BF37BB}"/>
            </a:ext>
          </a:extLst>
        </xdr:cNvPr>
        <xdr:cNvSpPr/>
      </xdr:nvSpPr>
      <xdr:spPr>
        <a:xfrm>
          <a:off x="20592435" y="24344979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1290483</xdr:colOff>
      <xdr:row>106</xdr:row>
      <xdr:rowOff>30726</xdr:rowOff>
    </xdr:from>
    <xdr:to>
      <xdr:col>22</xdr:col>
      <xdr:colOff>1643830</xdr:colOff>
      <xdr:row>107</xdr:row>
      <xdr:rowOff>1</xdr:rowOff>
    </xdr:to>
    <xdr:sp macro="" textlink="">
      <xdr:nvSpPr>
        <xdr:cNvPr id="145" name="Seta: para a Direita 144">
          <a:extLst>
            <a:ext uri="{FF2B5EF4-FFF2-40B4-BE49-F238E27FC236}">
              <a16:creationId xmlns:a16="http://schemas.microsoft.com/office/drawing/2014/main" id="{047B0991-2B68-459E-9F02-6A805BF96A30}"/>
            </a:ext>
          </a:extLst>
        </xdr:cNvPr>
        <xdr:cNvSpPr/>
      </xdr:nvSpPr>
      <xdr:spPr>
        <a:xfrm>
          <a:off x="21007233" y="24443301"/>
          <a:ext cx="353347" cy="1597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122904</xdr:colOff>
      <xdr:row>104</xdr:row>
      <xdr:rowOff>122904</xdr:rowOff>
    </xdr:from>
    <xdr:to>
      <xdr:col>21</xdr:col>
      <xdr:colOff>558333</xdr:colOff>
      <xdr:row>107</xdr:row>
      <xdr:rowOff>18875</xdr:rowOff>
    </xdr:to>
    <xdr:sp macro="" textlink="">
      <xdr:nvSpPr>
        <xdr:cNvPr id="147" name="Elipse 146">
          <a:extLst>
            <a:ext uri="{FF2B5EF4-FFF2-40B4-BE49-F238E27FC236}">
              <a16:creationId xmlns:a16="http://schemas.microsoft.com/office/drawing/2014/main" id="{F07156B8-1679-4A34-8362-579013D983ED}"/>
            </a:ext>
          </a:extLst>
        </xdr:cNvPr>
        <xdr:cNvSpPr/>
      </xdr:nvSpPr>
      <xdr:spPr>
        <a:xfrm>
          <a:off x="19230054" y="24154479"/>
          <a:ext cx="435429" cy="467471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122903</xdr:colOff>
      <xdr:row>91</xdr:row>
      <xdr:rowOff>46089</xdr:rowOff>
    </xdr:from>
    <xdr:to>
      <xdr:col>22</xdr:col>
      <xdr:colOff>485760</xdr:colOff>
      <xdr:row>93</xdr:row>
      <xdr:rowOff>55998</xdr:rowOff>
    </xdr:to>
    <xdr:sp macro="" textlink="">
      <xdr:nvSpPr>
        <xdr:cNvPr id="150" name="Sinal de Multiplicação 149">
          <a:extLst>
            <a:ext uri="{FF2B5EF4-FFF2-40B4-BE49-F238E27FC236}">
              <a16:creationId xmlns:a16="http://schemas.microsoft.com/office/drawing/2014/main" id="{26B03A58-113E-43C7-9197-835DB8B2778D}"/>
            </a:ext>
          </a:extLst>
        </xdr:cNvPr>
        <xdr:cNvSpPr/>
      </xdr:nvSpPr>
      <xdr:spPr>
        <a:xfrm>
          <a:off x="19839653" y="21439239"/>
          <a:ext cx="362857" cy="390909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1029314</xdr:colOff>
      <xdr:row>91</xdr:row>
      <xdr:rowOff>46089</xdr:rowOff>
    </xdr:from>
    <xdr:to>
      <xdr:col>22</xdr:col>
      <xdr:colOff>1446144</xdr:colOff>
      <xdr:row>92</xdr:row>
      <xdr:rowOff>65840</xdr:rowOff>
    </xdr:to>
    <xdr:sp macro="" textlink="">
      <xdr:nvSpPr>
        <xdr:cNvPr id="151" name="Seta: para a Direita 150">
          <a:extLst>
            <a:ext uri="{FF2B5EF4-FFF2-40B4-BE49-F238E27FC236}">
              <a16:creationId xmlns:a16="http://schemas.microsoft.com/office/drawing/2014/main" id="{C1C97849-2F24-41B7-8323-584719B468BE}"/>
            </a:ext>
          </a:extLst>
        </xdr:cNvPr>
        <xdr:cNvSpPr/>
      </xdr:nvSpPr>
      <xdr:spPr>
        <a:xfrm>
          <a:off x="20746064" y="21439239"/>
          <a:ext cx="41683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107540</xdr:colOff>
      <xdr:row>91</xdr:row>
      <xdr:rowOff>0</xdr:rowOff>
    </xdr:from>
    <xdr:to>
      <xdr:col>21</xdr:col>
      <xdr:colOff>542969</xdr:colOff>
      <xdr:row>93</xdr:row>
      <xdr:rowOff>80327</xdr:rowOff>
    </xdr:to>
    <xdr:sp macro="" textlink="">
      <xdr:nvSpPr>
        <xdr:cNvPr id="152" name="Elipse 151">
          <a:extLst>
            <a:ext uri="{FF2B5EF4-FFF2-40B4-BE49-F238E27FC236}">
              <a16:creationId xmlns:a16="http://schemas.microsoft.com/office/drawing/2014/main" id="{C7AF03EC-8CB1-4DBC-9819-DE93019B3968}"/>
            </a:ext>
          </a:extLst>
        </xdr:cNvPr>
        <xdr:cNvSpPr/>
      </xdr:nvSpPr>
      <xdr:spPr>
        <a:xfrm>
          <a:off x="19214690" y="21393150"/>
          <a:ext cx="435429" cy="461327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1239480</xdr:colOff>
      <xdr:row>68</xdr:row>
      <xdr:rowOff>81973</xdr:rowOff>
    </xdr:from>
    <xdr:to>
      <xdr:col>22</xdr:col>
      <xdr:colOff>1656310</xdr:colOff>
      <xdr:row>69</xdr:row>
      <xdr:rowOff>101724</xdr:rowOff>
    </xdr:to>
    <xdr:sp macro="" textlink="">
      <xdr:nvSpPr>
        <xdr:cNvPr id="154" name="Seta: para a Direita 153">
          <a:extLst>
            <a:ext uri="{FF2B5EF4-FFF2-40B4-BE49-F238E27FC236}">
              <a16:creationId xmlns:a16="http://schemas.microsoft.com/office/drawing/2014/main" id="{AF9CA6E0-1BE2-494C-B43F-784BE41BF757}"/>
            </a:ext>
          </a:extLst>
        </xdr:cNvPr>
        <xdr:cNvSpPr/>
      </xdr:nvSpPr>
      <xdr:spPr>
        <a:xfrm>
          <a:off x="20956230" y="16436398"/>
          <a:ext cx="41683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337984</xdr:colOff>
      <xdr:row>68</xdr:row>
      <xdr:rowOff>107541</xdr:rowOff>
    </xdr:from>
    <xdr:to>
      <xdr:col>22</xdr:col>
      <xdr:colOff>700841</xdr:colOff>
      <xdr:row>70</xdr:row>
      <xdr:rowOff>117449</xdr:rowOff>
    </xdr:to>
    <xdr:sp macro="" textlink="">
      <xdr:nvSpPr>
        <xdr:cNvPr id="155" name="Sinal de Multiplicação 154">
          <a:extLst>
            <a:ext uri="{FF2B5EF4-FFF2-40B4-BE49-F238E27FC236}">
              <a16:creationId xmlns:a16="http://schemas.microsoft.com/office/drawing/2014/main" id="{52048AE5-0D16-467D-902F-BAD652A0F719}"/>
            </a:ext>
          </a:extLst>
        </xdr:cNvPr>
        <xdr:cNvSpPr/>
      </xdr:nvSpPr>
      <xdr:spPr>
        <a:xfrm>
          <a:off x="20054734" y="16461966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107541</xdr:colOff>
      <xdr:row>68</xdr:row>
      <xdr:rowOff>1</xdr:rowOff>
    </xdr:from>
    <xdr:to>
      <xdr:col>21</xdr:col>
      <xdr:colOff>542970</xdr:colOff>
      <xdr:row>70</xdr:row>
      <xdr:rowOff>80327</xdr:rowOff>
    </xdr:to>
    <xdr:sp macro="" textlink="">
      <xdr:nvSpPr>
        <xdr:cNvPr id="157" name="Elipse 156">
          <a:extLst>
            <a:ext uri="{FF2B5EF4-FFF2-40B4-BE49-F238E27FC236}">
              <a16:creationId xmlns:a16="http://schemas.microsoft.com/office/drawing/2014/main" id="{0AAFED27-0D7E-4968-8559-4D6D2B1D7E96}"/>
            </a:ext>
          </a:extLst>
        </xdr:cNvPr>
        <xdr:cNvSpPr/>
      </xdr:nvSpPr>
      <xdr:spPr>
        <a:xfrm>
          <a:off x="19214691" y="16354426"/>
          <a:ext cx="435429" cy="461326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248263</xdr:colOff>
      <xdr:row>76</xdr:row>
      <xdr:rowOff>2268</xdr:rowOff>
    </xdr:from>
    <xdr:to>
      <xdr:col>22</xdr:col>
      <xdr:colOff>611120</xdr:colOff>
      <xdr:row>78</xdr:row>
      <xdr:rowOff>12176</xdr:rowOff>
    </xdr:to>
    <xdr:sp macro="" textlink="">
      <xdr:nvSpPr>
        <xdr:cNvPr id="159" name="Sinal de Multiplicação 158">
          <a:extLst>
            <a:ext uri="{FF2B5EF4-FFF2-40B4-BE49-F238E27FC236}">
              <a16:creationId xmlns:a16="http://schemas.microsoft.com/office/drawing/2014/main" id="{D0F35927-2694-40D0-B7F9-11D97DA216A6}"/>
            </a:ext>
          </a:extLst>
        </xdr:cNvPr>
        <xdr:cNvSpPr/>
      </xdr:nvSpPr>
      <xdr:spPr>
        <a:xfrm>
          <a:off x="19965013" y="18023568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1492658</xdr:colOff>
      <xdr:row>77</xdr:row>
      <xdr:rowOff>17631</xdr:rowOff>
    </xdr:from>
    <xdr:to>
      <xdr:col>22</xdr:col>
      <xdr:colOff>1828185</xdr:colOff>
      <xdr:row>78</xdr:row>
      <xdr:rowOff>15363</xdr:rowOff>
    </xdr:to>
    <xdr:sp macro="" textlink="">
      <xdr:nvSpPr>
        <xdr:cNvPr id="160" name="Seta: para a Direita 159">
          <a:extLst>
            <a:ext uri="{FF2B5EF4-FFF2-40B4-BE49-F238E27FC236}">
              <a16:creationId xmlns:a16="http://schemas.microsoft.com/office/drawing/2014/main" id="{E63F2AB0-0866-4A08-A471-4F8E61B8AD35}"/>
            </a:ext>
          </a:extLst>
        </xdr:cNvPr>
        <xdr:cNvSpPr/>
      </xdr:nvSpPr>
      <xdr:spPr>
        <a:xfrm>
          <a:off x="21209408" y="18229431"/>
          <a:ext cx="335527" cy="18823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92178</xdr:colOff>
      <xdr:row>75</xdr:row>
      <xdr:rowOff>138266</xdr:rowOff>
    </xdr:from>
    <xdr:to>
      <xdr:col>21</xdr:col>
      <xdr:colOff>527607</xdr:colOff>
      <xdr:row>78</xdr:row>
      <xdr:rowOff>34237</xdr:rowOff>
    </xdr:to>
    <xdr:sp macro="" textlink="">
      <xdr:nvSpPr>
        <xdr:cNvPr id="162" name="Elipse 161">
          <a:extLst>
            <a:ext uri="{FF2B5EF4-FFF2-40B4-BE49-F238E27FC236}">
              <a16:creationId xmlns:a16="http://schemas.microsoft.com/office/drawing/2014/main" id="{198ACB02-9478-404F-A07B-2570C95F0760}"/>
            </a:ext>
          </a:extLst>
        </xdr:cNvPr>
        <xdr:cNvSpPr/>
      </xdr:nvSpPr>
      <xdr:spPr>
        <a:xfrm>
          <a:off x="19199328" y="17969066"/>
          <a:ext cx="435429" cy="467471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829596</xdr:colOff>
      <xdr:row>112</xdr:row>
      <xdr:rowOff>1</xdr:rowOff>
    </xdr:from>
    <xdr:to>
      <xdr:col>22</xdr:col>
      <xdr:colOff>1192453</xdr:colOff>
      <xdr:row>114</xdr:row>
      <xdr:rowOff>9909</xdr:rowOff>
    </xdr:to>
    <xdr:sp macro="" textlink="">
      <xdr:nvSpPr>
        <xdr:cNvPr id="164" name="Sinal de Multiplicação 163">
          <a:extLst>
            <a:ext uri="{FF2B5EF4-FFF2-40B4-BE49-F238E27FC236}">
              <a16:creationId xmlns:a16="http://schemas.microsoft.com/office/drawing/2014/main" id="{F9AC2D41-C5F6-4137-92B4-5E6336D1E81A}"/>
            </a:ext>
          </a:extLst>
        </xdr:cNvPr>
        <xdr:cNvSpPr/>
      </xdr:nvSpPr>
      <xdr:spPr>
        <a:xfrm>
          <a:off x="20546346" y="25555576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1505564</xdr:colOff>
      <xdr:row>112</xdr:row>
      <xdr:rowOff>76815</xdr:rowOff>
    </xdr:from>
    <xdr:to>
      <xdr:col>22</xdr:col>
      <xdr:colOff>1828186</xdr:colOff>
      <xdr:row>113</xdr:row>
      <xdr:rowOff>107540</xdr:rowOff>
    </xdr:to>
    <xdr:sp macro="" textlink="">
      <xdr:nvSpPr>
        <xdr:cNvPr id="165" name="Seta: para a Direita 164">
          <a:extLst>
            <a:ext uri="{FF2B5EF4-FFF2-40B4-BE49-F238E27FC236}">
              <a16:creationId xmlns:a16="http://schemas.microsoft.com/office/drawing/2014/main" id="{A1990228-56CE-48B9-8275-FE9461B090FD}"/>
            </a:ext>
          </a:extLst>
        </xdr:cNvPr>
        <xdr:cNvSpPr/>
      </xdr:nvSpPr>
      <xdr:spPr>
        <a:xfrm>
          <a:off x="21222314" y="25632390"/>
          <a:ext cx="322622" cy="2212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107540</xdr:colOff>
      <xdr:row>111</xdr:row>
      <xdr:rowOff>138266</xdr:rowOff>
    </xdr:from>
    <xdr:to>
      <xdr:col>21</xdr:col>
      <xdr:colOff>542969</xdr:colOff>
      <xdr:row>114</xdr:row>
      <xdr:rowOff>34237</xdr:rowOff>
    </xdr:to>
    <xdr:sp macro="" textlink="">
      <xdr:nvSpPr>
        <xdr:cNvPr id="167" name="Elipse 166">
          <a:extLst>
            <a:ext uri="{FF2B5EF4-FFF2-40B4-BE49-F238E27FC236}">
              <a16:creationId xmlns:a16="http://schemas.microsoft.com/office/drawing/2014/main" id="{4C66A8F3-612B-4667-B4C6-738525E8146A}"/>
            </a:ext>
          </a:extLst>
        </xdr:cNvPr>
        <xdr:cNvSpPr/>
      </xdr:nvSpPr>
      <xdr:spPr>
        <a:xfrm>
          <a:off x="19214690" y="25503341"/>
          <a:ext cx="435429" cy="467471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215080</xdr:colOff>
      <xdr:row>132</xdr:row>
      <xdr:rowOff>107540</xdr:rowOff>
    </xdr:from>
    <xdr:to>
      <xdr:col>22</xdr:col>
      <xdr:colOff>577937</xdr:colOff>
      <xdr:row>134</xdr:row>
      <xdr:rowOff>117448</xdr:rowOff>
    </xdr:to>
    <xdr:sp macro="" textlink="">
      <xdr:nvSpPr>
        <xdr:cNvPr id="169" name="Sinal de Multiplicação 168">
          <a:extLst>
            <a:ext uri="{FF2B5EF4-FFF2-40B4-BE49-F238E27FC236}">
              <a16:creationId xmlns:a16="http://schemas.microsoft.com/office/drawing/2014/main" id="{3E35EF30-AED4-4BFB-81DC-CCC2A47A7312}"/>
            </a:ext>
          </a:extLst>
        </xdr:cNvPr>
        <xdr:cNvSpPr/>
      </xdr:nvSpPr>
      <xdr:spPr>
        <a:xfrm>
          <a:off x="19931830" y="29873165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1628468</xdr:colOff>
      <xdr:row>133</xdr:row>
      <xdr:rowOff>-1</xdr:rowOff>
    </xdr:from>
    <xdr:to>
      <xdr:col>22</xdr:col>
      <xdr:colOff>1951090</xdr:colOff>
      <xdr:row>134</xdr:row>
      <xdr:rowOff>30724</xdr:rowOff>
    </xdr:to>
    <xdr:sp macro="" textlink="">
      <xdr:nvSpPr>
        <xdr:cNvPr id="170" name="Seta: para a Direita 169">
          <a:extLst>
            <a:ext uri="{FF2B5EF4-FFF2-40B4-BE49-F238E27FC236}">
              <a16:creationId xmlns:a16="http://schemas.microsoft.com/office/drawing/2014/main" id="{5CCFF284-C72B-4687-9050-17A8B3B9C22F}"/>
            </a:ext>
          </a:extLst>
        </xdr:cNvPr>
        <xdr:cNvSpPr/>
      </xdr:nvSpPr>
      <xdr:spPr>
        <a:xfrm>
          <a:off x="21345218" y="29956124"/>
          <a:ext cx="322622" cy="2212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107541</xdr:colOff>
      <xdr:row>131</xdr:row>
      <xdr:rowOff>168992</xdr:rowOff>
    </xdr:from>
    <xdr:to>
      <xdr:col>21</xdr:col>
      <xdr:colOff>542970</xdr:colOff>
      <xdr:row>134</xdr:row>
      <xdr:rowOff>64963</xdr:rowOff>
    </xdr:to>
    <xdr:sp macro="" textlink="">
      <xdr:nvSpPr>
        <xdr:cNvPr id="172" name="Elipse 171">
          <a:extLst>
            <a:ext uri="{FF2B5EF4-FFF2-40B4-BE49-F238E27FC236}">
              <a16:creationId xmlns:a16="http://schemas.microsoft.com/office/drawing/2014/main" id="{74C60B6D-A662-4A10-AE4F-9A9AF1CF6B6F}"/>
            </a:ext>
          </a:extLst>
        </xdr:cNvPr>
        <xdr:cNvSpPr/>
      </xdr:nvSpPr>
      <xdr:spPr>
        <a:xfrm>
          <a:off x="19214691" y="29744117"/>
          <a:ext cx="435429" cy="467471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1121492</xdr:colOff>
      <xdr:row>25</xdr:row>
      <xdr:rowOff>122903</xdr:rowOff>
    </xdr:from>
    <xdr:to>
      <xdr:col>22</xdr:col>
      <xdr:colOff>1484349</xdr:colOff>
      <xdr:row>27</xdr:row>
      <xdr:rowOff>107969</xdr:rowOff>
    </xdr:to>
    <xdr:sp macro="" textlink="">
      <xdr:nvSpPr>
        <xdr:cNvPr id="174" name="Sinal de Multiplicação 173">
          <a:extLst>
            <a:ext uri="{FF2B5EF4-FFF2-40B4-BE49-F238E27FC236}">
              <a16:creationId xmlns:a16="http://schemas.microsoft.com/office/drawing/2014/main" id="{7005A292-3680-4134-93A8-DE749F65F8AF}"/>
            </a:ext>
          </a:extLst>
        </xdr:cNvPr>
        <xdr:cNvSpPr/>
      </xdr:nvSpPr>
      <xdr:spPr>
        <a:xfrm>
          <a:off x="20838242" y="2418428"/>
          <a:ext cx="362857" cy="366066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1659194</xdr:colOff>
      <xdr:row>25</xdr:row>
      <xdr:rowOff>107539</xdr:rowOff>
    </xdr:from>
    <xdr:to>
      <xdr:col>22</xdr:col>
      <xdr:colOff>1981815</xdr:colOff>
      <xdr:row>26</xdr:row>
      <xdr:rowOff>138265</xdr:rowOff>
    </xdr:to>
    <xdr:sp macro="" textlink="">
      <xdr:nvSpPr>
        <xdr:cNvPr id="175" name="Seta: para a Direita 174">
          <a:extLst>
            <a:ext uri="{FF2B5EF4-FFF2-40B4-BE49-F238E27FC236}">
              <a16:creationId xmlns:a16="http://schemas.microsoft.com/office/drawing/2014/main" id="{E8AF03A9-8286-4498-9AA5-20284DD1DF45}"/>
            </a:ext>
          </a:extLst>
        </xdr:cNvPr>
        <xdr:cNvSpPr/>
      </xdr:nvSpPr>
      <xdr:spPr>
        <a:xfrm>
          <a:off x="21375944" y="2403064"/>
          <a:ext cx="322621" cy="22122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92177</xdr:colOff>
      <xdr:row>25</xdr:row>
      <xdr:rowOff>0</xdr:rowOff>
    </xdr:from>
    <xdr:to>
      <xdr:col>21</xdr:col>
      <xdr:colOff>527606</xdr:colOff>
      <xdr:row>26</xdr:row>
      <xdr:rowOff>138266</xdr:rowOff>
    </xdr:to>
    <xdr:sp macro="" textlink="">
      <xdr:nvSpPr>
        <xdr:cNvPr id="177" name="Elipse 176">
          <a:extLst>
            <a:ext uri="{FF2B5EF4-FFF2-40B4-BE49-F238E27FC236}">
              <a16:creationId xmlns:a16="http://schemas.microsoft.com/office/drawing/2014/main" id="{3516E436-2842-4FD1-8836-89E8C0EA5A9A}"/>
            </a:ext>
          </a:extLst>
        </xdr:cNvPr>
        <xdr:cNvSpPr/>
      </xdr:nvSpPr>
      <xdr:spPr>
        <a:xfrm>
          <a:off x="19199327" y="2197202"/>
          <a:ext cx="435429" cy="427089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177145</xdr:colOff>
      <xdr:row>30</xdr:row>
      <xdr:rowOff>184354</xdr:rowOff>
    </xdr:from>
    <xdr:to>
      <xdr:col>13</xdr:col>
      <xdr:colOff>537145</xdr:colOff>
      <xdr:row>32</xdr:row>
      <xdr:rowOff>163354</xdr:rowOff>
    </xdr:to>
    <xdr:sp macro="" textlink="">
      <xdr:nvSpPr>
        <xdr:cNvPr id="178" name="Elipse 177">
          <a:extLst>
            <a:ext uri="{FF2B5EF4-FFF2-40B4-BE49-F238E27FC236}">
              <a16:creationId xmlns:a16="http://schemas.microsoft.com/office/drawing/2014/main" id="{CD110233-FC3B-49D9-8731-A17AEC554DA8}"/>
            </a:ext>
          </a:extLst>
        </xdr:cNvPr>
        <xdr:cNvSpPr/>
      </xdr:nvSpPr>
      <xdr:spPr>
        <a:xfrm>
          <a:off x="11520554" y="3942399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1336211</xdr:colOff>
      <xdr:row>25</xdr:row>
      <xdr:rowOff>144050</xdr:rowOff>
    </xdr:from>
    <xdr:to>
      <xdr:col>2</xdr:col>
      <xdr:colOff>1720283</xdr:colOff>
      <xdr:row>28</xdr:row>
      <xdr:rowOff>168089</xdr:rowOff>
    </xdr:to>
    <xdr:pic>
      <xdr:nvPicPr>
        <xdr:cNvPr id="180" name="Imagem 179">
          <a:extLst>
            <a:ext uri="{FF2B5EF4-FFF2-40B4-BE49-F238E27FC236}">
              <a16:creationId xmlns:a16="http://schemas.microsoft.com/office/drawing/2014/main" id="{132BA36E-5B74-4DD7-8AF4-2935279DA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8064" y="2934315"/>
          <a:ext cx="384072" cy="595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1351936</xdr:colOff>
      <xdr:row>31</xdr:row>
      <xdr:rowOff>76816</xdr:rowOff>
    </xdr:from>
    <xdr:to>
      <xdr:col>2</xdr:col>
      <xdr:colOff>1886986</xdr:colOff>
      <xdr:row>34</xdr:row>
      <xdr:rowOff>153629</xdr:rowOff>
    </xdr:to>
    <xdr:pic>
      <xdr:nvPicPr>
        <xdr:cNvPr id="181" name="Imagem 180">
          <a:extLst>
            <a:ext uri="{FF2B5EF4-FFF2-40B4-BE49-F238E27FC236}">
              <a16:creationId xmlns:a16="http://schemas.microsoft.com/office/drawing/2014/main" id="{0A783EA6-55F3-4AFC-A404-AC0DE394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7711" y="2181841"/>
          <a:ext cx="535050" cy="64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1551654</xdr:colOff>
      <xdr:row>59</xdr:row>
      <xdr:rowOff>70413</xdr:rowOff>
    </xdr:from>
    <xdr:to>
      <xdr:col>2</xdr:col>
      <xdr:colOff>2027904</xdr:colOff>
      <xdr:row>61</xdr:row>
      <xdr:rowOff>106990</xdr:rowOff>
    </xdr:to>
    <xdr:pic>
      <xdr:nvPicPr>
        <xdr:cNvPr id="182" name="Imagem 181">
          <a:extLst>
            <a:ext uri="{FF2B5EF4-FFF2-40B4-BE49-F238E27FC236}">
              <a16:creationId xmlns:a16="http://schemas.microsoft.com/office/drawing/2014/main" id="{FD8EB9AB-3A9B-43CE-8892-F465E729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429" y="11167038"/>
          <a:ext cx="476250" cy="472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1444114</xdr:colOff>
      <xdr:row>78</xdr:row>
      <xdr:rowOff>149364</xdr:rowOff>
    </xdr:from>
    <xdr:to>
      <xdr:col>2</xdr:col>
      <xdr:colOff>1816372</xdr:colOff>
      <xdr:row>80</xdr:row>
      <xdr:rowOff>149679</xdr:rowOff>
    </xdr:to>
    <xdr:pic>
      <xdr:nvPicPr>
        <xdr:cNvPr id="184" name="Imagem 183">
          <a:extLst>
            <a:ext uri="{FF2B5EF4-FFF2-40B4-BE49-F238E27FC236}">
              <a16:creationId xmlns:a16="http://schemas.microsoft.com/office/drawing/2014/main" id="{6A8E00C8-D10E-4E53-A292-CCCE71F6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971" y="17920293"/>
          <a:ext cx="372258" cy="462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977960</xdr:colOff>
      <xdr:row>95</xdr:row>
      <xdr:rowOff>40822</xdr:rowOff>
    </xdr:from>
    <xdr:to>
      <xdr:col>2</xdr:col>
      <xdr:colOff>1329040</xdr:colOff>
      <xdr:row>96</xdr:row>
      <xdr:rowOff>190501</xdr:rowOff>
    </xdr:to>
    <xdr:pic>
      <xdr:nvPicPr>
        <xdr:cNvPr id="185" name="Imagem 184">
          <a:extLst>
            <a:ext uri="{FF2B5EF4-FFF2-40B4-BE49-F238E27FC236}">
              <a16:creationId xmlns:a16="http://schemas.microsoft.com/office/drawing/2014/main" id="{81BCFEA4-D0F4-468D-995B-6FE85850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817" y="21417643"/>
          <a:ext cx="351080" cy="394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1198308</xdr:colOff>
      <xdr:row>101</xdr:row>
      <xdr:rowOff>46089</xdr:rowOff>
    </xdr:from>
    <xdr:to>
      <xdr:col>2</xdr:col>
      <xdr:colOff>1816296</xdr:colOff>
      <xdr:row>103</xdr:row>
      <xdr:rowOff>27655</xdr:rowOff>
    </xdr:to>
    <xdr:pic>
      <xdr:nvPicPr>
        <xdr:cNvPr id="186" name="Imagem 185">
          <a:extLst>
            <a:ext uri="{FF2B5EF4-FFF2-40B4-BE49-F238E27FC236}">
              <a16:creationId xmlns:a16="http://schemas.microsoft.com/office/drawing/2014/main" id="{67309783-2CD8-4510-B940-C906A7B1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83" y="22010739"/>
          <a:ext cx="617988" cy="457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1275122</xdr:colOff>
      <xdr:row>104</xdr:row>
      <xdr:rowOff>122903</xdr:rowOff>
    </xdr:from>
    <xdr:to>
      <xdr:col>2</xdr:col>
      <xdr:colOff>1824320</xdr:colOff>
      <xdr:row>107</xdr:row>
      <xdr:rowOff>99968</xdr:rowOff>
    </xdr:to>
    <xdr:pic>
      <xdr:nvPicPr>
        <xdr:cNvPr id="187" name="Imagem 186">
          <a:extLst>
            <a:ext uri="{FF2B5EF4-FFF2-40B4-BE49-F238E27FC236}">
              <a16:creationId xmlns:a16="http://schemas.microsoft.com/office/drawing/2014/main" id="{DD3B83CA-8F58-4BC7-A680-C7957729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897" y="22659053"/>
          <a:ext cx="549198" cy="54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1643831</xdr:colOff>
      <xdr:row>118</xdr:row>
      <xdr:rowOff>138266</xdr:rowOff>
    </xdr:from>
    <xdr:to>
      <xdr:col>2</xdr:col>
      <xdr:colOff>2208944</xdr:colOff>
      <xdr:row>121</xdr:row>
      <xdr:rowOff>35443</xdr:rowOff>
    </xdr:to>
    <xdr:pic>
      <xdr:nvPicPr>
        <xdr:cNvPr id="188" name="Imagem 187">
          <a:extLst>
            <a:ext uri="{FF2B5EF4-FFF2-40B4-BE49-F238E27FC236}">
              <a16:creationId xmlns:a16="http://schemas.microsoft.com/office/drawing/2014/main" id="{81D610C4-02D2-4408-928A-98E83B6A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9606" y="25503341"/>
          <a:ext cx="565113" cy="563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1042045</xdr:colOff>
      <xdr:row>122</xdr:row>
      <xdr:rowOff>53112</xdr:rowOff>
    </xdr:from>
    <xdr:to>
      <xdr:col>2</xdr:col>
      <xdr:colOff>1589403</xdr:colOff>
      <xdr:row>124</xdr:row>
      <xdr:rowOff>136071</xdr:rowOff>
    </xdr:to>
    <xdr:pic>
      <xdr:nvPicPr>
        <xdr:cNvPr id="189" name="Imagem 188">
          <a:extLst>
            <a:ext uri="{FF2B5EF4-FFF2-40B4-BE49-F238E27FC236}">
              <a16:creationId xmlns:a16="http://schemas.microsoft.com/office/drawing/2014/main" id="{8C41CB1C-1792-425A-84B1-45D354F4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902" y="27076898"/>
          <a:ext cx="547358" cy="463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1178555</xdr:colOff>
      <xdr:row>125</xdr:row>
      <xdr:rowOff>90860</xdr:rowOff>
    </xdr:from>
    <xdr:to>
      <xdr:col>2</xdr:col>
      <xdr:colOff>1600822</xdr:colOff>
      <xdr:row>127</xdr:row>
      <xdr:rowOff>68035</xdr:rowOff>
    </xdr:to>
    <xdr:pic>
      <xdr:nvPicPr>
        <xdr:cNvPr id="190" name="Imagem 189">
          <a:extLst>
            <a:ext uri="{FF2B5EF4-FFF2-40B4-BE49-F238E27FC236}">
              <a16:creationId xmlns:a16="http://schemas.microsoft.com/office/drawing/2014/main" id="{83B2E2D9-22AF-4AF7-B8C9-010AD54D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12" y="27686146"/>
          <a:ext cx="422267" cy="467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1316382</xdr:colOff>
      <xdr:row>132</xdr:row>
      <xdr:rowOff>128104</xdr:rowOff>
    </xdr:from>
    <xdr:to>
      <xdr:col>2</xdr:col>
      <xdr:colOff>1703294</xdr:colOff>
      <xdr:row>134</xdr:row>
      <xdr:rowOff>158969</xdr:rowOff>
    </xdr:to>
    <xdr:pic>
      <xdr:nvPicPr>
        <xdr:cNvPr id="191" name="Imagem 190">
          <a:extLst>
            <a:ext uri="{FF2B5EF4-FFF2-40B4-BE49-F238E27FC236}">
              <a16:creationId xmlns:a16="http://schemas.microsoft.com/office/drawing/2014/main" id="{23809528-4C3A-4182-8D81-A6DF46F89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8235" y="28333310"/>
          <a:ext cx="386912" cy="47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1383100</xdr:colOff>
      <xdr:row>135</xdr:row>
      <xdr:rowOff>181310</xdr:rowOff>
    </xdr:from>
    <xdr:to>
      <xdr:col>2</xdr:col>
      <xdr:colOff>1721275</xdr:colOff>
      <xdr:row>137</xdr:row>
      <xdr:rowOff>176893</xdr:rowOff>
    </xdr:to>
    <xdr:pic>
      <xdr:nvPicPr>
        <xdr:cNvPr id="192" name="Imagem 191">
          <a:extLst>
            <a:ext uri="{FF2B5EF4-FFF2-40B4-BE49-F238E27FC236}">
              <a16:creationId xmlns:a16="http://schemas.microsoft.com/office/drawing/2014/main" id="{B452D049-065C-4A1E-BBD5-5CBAA667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2957" y="29940131"/>
          <a:ext cx="338175" cy="43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1064431</xdr:colOff>
      <xdr:row>142</xdr:row>
      <xdr:rowOff>64963</xdr:rowOff>
    </xdr:from>
    <xdr:to>
      <xdr:col>2</xdr:col>
      <xdr:colOff>1543895</xdr:colOff>
      <xdr:row>144</xdr:row>
      <xdr:rowOff>156883</xdr:rowOff>
    </xdr:to>
    <xdr:pic>
      <xdr:nvPicPr>
        <xdr:cNvPr id="193" name="Imagem 192">
          <a:extLst>
            <a:ext uri="{FF2B5EF4-FFF2-40B4-BE49-F238E27FC236}">
              <a16:creationId xmlns:a16="http://schemas.microsoft.com/office/drawing/2014/main" id="{3D99B4B9-EDC1-44FE-A299-C9A1FBD7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6284" y="30354463"/>
          <a:ext cx="479464" cy="47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992882</xdr:colOff>
      <xdr:row>43</xdr:row>
      <xdr:rowOff>31675</xdr:rowOff>
    </xdr:from>
    <xdr:to>
      <xdr:col>2</xdr:col>
      <xdr:colOff>1256100</xdr:colOff>
      <xdr:row>44</xdr:row>
      <xdr:rowOff>136073</xdr:rowOff>
    </xdr:to>
    <xdr:pic>
      <xdr:nvPicPr>
        <xdr:cNvPr id="194" name="Imagem 193">
          <a:extLst>
            <a:ext uri="{FF2B5EF4-FFF2-40B4-BE49-F238E27FC236}">
              <a16:creationId xmlns:a16="http://schemas.microsoft.com/office/drawing/2014/main" id="{4281241D-D868-48F6-BB09-B6D0D9CBA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739" y="5841925"/>
          <a:ext cx="263218" cy="294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1120613</xdr:colOff>
      <xdr:row>45</xdr:row>
      <xdr:rowOff>132584</xdr:rowOff>
    </xdr:from>
    <xdr:to>
      <xdr:col>2</xdr:col>
      <xdr:colOff>1471835</xdr:colOff>
      <xdr:row>47</xdr:row>
      <xdr:rowOff>80041</xdr:rowOff>
    </xdr:to>
    <xdr:pic>
      <xdr:nvPicPr>
        <xdr:cNvPr id="195" name="Imagem 194">
          <a:extLst>
            <a:ext uri="{FF2B5EF4-FFF2-40B4-BE49-F238E27FC236}">
              <a16:creationId xmlns:a16="http://schemas.microsoft.com/office/drawing/2014/main" id="{B7FF36B0-F52C-420D-96FC-C85C99BB8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0470" y="6323834"/>
          <a:ext cx="351222" cy="343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1282144</xdr:colOff>
      <xdr:row>52</xdr:row>
      <xdr:rowOff>54427</xdr:rowOff>
    </xdr:from>
    <xdr:to>
      <xdr:col>2</xdr:col>
      <xdr:colOff>1819845</xdr:colOff>
      <xdr:row>53</xdr:row>
      <xdr:rowOff>166884</xdr:rowOff>
    </xdr:to>
    <xdr:pic>
      <xdr:nvPicPr>
        <xdr:cNvPr id="196" name="Imagem 195">
          <a:extLst>
            <a:ext uri="{FF2B5EF4-FFF2-40B4-BE49-F238E27FC236}">
              <a16:creationId xmlns:a16="http://schemas.microsoft.com/office/drawing/2014/main" id="{4CFD305D-4527-4831-9959-0237177F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2001" y="8994320"/>
          <a:ext cx="537701" cy="534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1319893</xdr:colOff>
      <xdr:row>66</xdr:row>
      <xdr:rowOff>86512</xdr:rowOff>
    </xdr:from>
    <xdr:to>
      <xdr:col>2</xdr:col>
      <xdr:colOff>1780780</xdr:colOff>
      <xdr:row>67</xdr:row>
      <xdr:rowOff>249668</xdr:rowOff>
    </xdr:to>
    <xdr:pic>
      <xdr:nvPicPr>
        <xdr:cNvPr id="197" name="Imagem 196">
          <a:extLst>
            <a:ext uri="{FF2B5EF4-FFF2-40B4-BE49-F238E27FC236}">
              <a16:creationId xmlns:a16="http://schemas.microsoft.com/office/drawing/2014/main" id="{3A31F5E4-B6B1-4EFB-B9FB-81671F479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5489798"/>
          <a:ext cx="460887" cy="462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1351935</xdr:colOff>
      <xdr:row>115</xdr:row>
      <xdr:rowOff>46088</xdr:rowOff>
    </xdr:from>
    <xdr:to>
      <xdr:col>2</xdr:col>
      <xdr:colOff>2012540</xdr:colOff>
      <xdr:row>117</xdr:row>
      <xdr:rowOff>153628</xdr:rowOff>
    </xdr:to>
    <xdr:pic>
      <xdr:nvPicPr>
        <xdr:cNvPr id="198" name="Imagem 197">
          <a:extLst>
            <a:ext uri="{FF2B5EF4-FFF2-40B4-BE49-F238E27FC236}">
              <a16:creationId xmlns:a16="http://schemas.microsoft.com/office/drawing/2014/main" id="{269C92C2-3240-49B0-A451-D608677F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7710" y="24839663"/>
          <a:ext cx="660605" cy="488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1494590</xdr:colOff>
      <xdr:row>12</xdr:row>
      <xdr:rowOff>54428</xdr:rowOff>
    </xdr:from>
    <xdr:to>
      <xdr:col>2</xdr:col>
      <xdr:colOff>1924752</xdr:colOff>
      <xdr:row>15</xdr:row>
      <xdr:rowOff>437</xdr:rowOff>
    </xdr:to>
    <xdr:pic>
      <xdr:nvPicPr>
        <xdr:cNvPr id="199" name="Imagem 198">
          <a:extLst>
            <a:ext uri="{FF2B5EF4-FFF2-40B4-BE49-F238E27FC236}">
              <a16:creationId xmlns:a16="http://schemas.microsoft.com/office/drawing/2014/main" id="{CF3F78A9-E192-4657-AEA5-76CCDF7B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4447" y="1864178"/>
          <a:ext cx="430162" cy="517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368710</xdr:colOff>
      <xdr:row>38</xdr:row>
      <xdr:rowOff>1</xdr:rowOff>
    </xdr:from>
    <xdr:to>
      <xdr:col>2</xdr:col>
      <xdr:colOff>1106128</xdr:colOff>
      <xdr:row>41</xdr:row>
      <xdr:rowOff>107540</xdr:rowOff>
    </xdr:to>
    <xdr:pic>
      <xdr:nvPicPr>
        <xdr:cNvPr id="200" name="Imagem 199">
          <a:extLst>
            <a:ext uri="{FF2B5EF4-FFF2-40B4-BE49-F238E27FC236}">
              <a16:creationId xmlns:a16="http://schemas.microsoft.com/office/drawing/2014/main" id="{8EE8AA5B-26EC-4EE7-928C-9ED72694E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485" y="4810126"/>
          <a:ext cx="737418" cy="6790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1388809</xdr:colOff>
      <xdr:row>49</xdr:row>
      <xdr:rowOff>64378</xdr:rowOff>
    </xdr:from>
    <xdr:to>
      <xdr:col>2</xdr:col>
      <xdr:colOff>1788243</xdr:colOff>
      <xdr:row>50</xdr:row>
      <xdr:rowOff>231760</xdr:rowOff>
    </xdr:to>
    <xdr:pic>
      <xdr:nvPicPr>
        <xdr:cNvPr id="201" name="Imagem 200">
          <a:extLst>
            <a:ext uri="{FF2B5EF4-FFF2-40B4-BE49-F238E27FC236}">
              <a16:creationId xmlns:a16="http://schemas.microsoft.com/office/drawing/2014/main" id="{D14F98C1-A51D-4789-BCFA-2F348CB8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8666" y="7017628"/>
          <a:ext cx="399434" cy="385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1519663</xdr:colOff>
      <xdr:row>70</xdr:row>
      <xdr:rowOff>67637</xdr:rowOff>
    </xdr:from>
    <xdr:to>
      <xdr:col>2</xdr:col>
      <xdr:colOff>1949824</xdr:colOff>
      <xdr:row>72</xdr:row>
      <xdr:rowOff>149809</xdr:rowOff>
    </xdr:to>
    <xdr:pic>
      <xdr:nvPicPr>
        <xdr:cNvPr id="202" name="Imagem 201">
          <a:extLst>
            <a:ext uri="{FF2B5EF4-FFF2-40B4-BE49-F238E27FC236}">
              <a16:creationId xmlns:a16="http://schemas.microsoft.com/office/drawing/2014/main" id="{C9CB516F-5CBD-42A7-8E82-98144D962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516" y="15072313"/>
          <a:ext cx="430161" cy="4631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1567018</xdr:colOff>
      <xdr:row>75</xdr:row>
      <xdr:rowOff>76814</xdr:rowOff>
    </xdr:from>
    <xdr:to>
      <xdr:col>2</xdr:col>
      <xdr:colOff>2027904</xdr:colOff>
      <xdr:row>77</xdr:row>
      <xdr:rowOff>138265</xdr:rowOff>
    </xdr:to>
    <xdr:pic>
      <xdr:nvPicPr>
        <xdr:cNvPr id="203" name="Imagem 202">
          <a:extLst>
            <a:ext uri="{FF2B5EF4-FFF2-40B4-BE49-F238E27FC236}">
              <a16:creationId xmlns:a16="http://schemas.microsoft.com/office/drawing/2014/main" id="{9C35F3A0-E3C9-4E19-B448-1E883A4C6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2793" y="16431239"/>
          <a:ext cx="460886" cy="442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1490201</xdr:colOff>
      <xdr:row>83</xdr:row>
      <xdr:rowOff>63497</xdr:rowOff>
    </xdr:from>
    <xdr:to>
      <xdr:col>2</xdr:col>
      <xdr:colOff>1981814</xdr:colOff>
      <xdr:row>85</xdr:row>
      <xdr:rowOff>85592</xdr:rowOff>
    </xdr:to>
    <xdr:pic>
      <xdr:nvPicPr>
        <xdr:cNvPr id="204" name="Imagem 203">
          <a:extLst>
            <a:ext uri="{FF2B5EF4-FFF2-40B4-BE49-F238E27FC236}">
              <a16:creationId xmlns:a16="http://schemas.microsoft.com/office/drawing/2014/main" id="{1FE9CE77-DBD5-4348-B853-3957C1AD4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5976" y="18084797"/>
          <a:ext cx="491613" cy="471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1318138</xdr:colOff>
      <xdr:row>98</xdr:row>
      <xdr:rowOff>3074</xdr:rowOff>
    </xdr:from>
    <xdr:to>
      <xdr:col>2</xdr:col>
      <xdr:colOff>1763662</xdr:colOff>
      <xdr:row>100</xdr:row>
      <xdr:rowOff>50187</xdr:rowOff>
    </xdr:to>
    <xdr:pic>
      <xdr:nvPicPr>
        <xdr:cNvPr id="205" name="Imagem 204">
          <a:extLst>
            <a:ext uri="{FF2B5EF4-FFF2-40B4-BE49-F238E27FC236}">
              <a16:creationId xmlns:a16="http://schemas.microsoft.com/office/drawing/2014/main" id="{3C6EB106-8C09-4EA8-A238-6DBD4F11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995" y="22277967"/>
          <a:ext cx="445524" cy="428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1459475</xdr:colOff>
      <xdr:row>112</xdr:row>
      <xdr:rowOff>25604</xdr:rowOff>
    </xdr:from>
    <xdr:to>
      <xdr:col>2</xdr:col>
      <xdr:colOff>1966452</xdr:colOff>
      <xdr:row>114</xdr:row>
      <xdr:rowOff>130074</xdr:rowOff>
    </xdr:to>
    <xdr:pic>
      <xdr:nvPicPr>
        <xdr:cNvPr id="206" name="Imagem 205">
          <a:extLst>
            <a:ext uri="{FF2B5EF4-FFF2-40B4-BE49-F238E27FC236}">
              <a16:creationId xmlns:a16="http://schemas.microsoft.com/office/drawing/2014/main" id="{CA957C4D-FB37-45FF-B3E8-E640CAE7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250" y="24247679"/>
          <a:ext cx="506977" cy="485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1330428</xdr:colOff>
      <xdr:row>129</xdr:row>
      <xdr:rowOff>27215</xdr:rowOff>
    </xdr:from>
    <xdr:to>
      <xdr:col>2</xdr:col>
      <xdr:colOff>1729864</xdr:colOff>
      <xdr:row>130</xdr:row>
      <xdr:rowOff>167386</xdr:rowOff>
    </xdr:to>
    <xdr:pic>
      <xdr:nvPicPr>
        <xdr:cNvPr id="207" name="Imagem 206">
          <a:extLst>
            <a:ext uri="{FF2B5EF4-FFF2-40B4-BE49-F238E27FC236}">
              <a16:creationId xmlns:a16="http://schemas.microsoft.com/office/drawing/2014/main" id="{B8428484-4B14-4AC3-AA48-2C5030AF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0285" y="28479751"/>
          <a:ext cx="399436" cy="385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1405487</xdr:colOff>
      <xdr:row>139</xdr:row>
      <xdr:rowOff>24581</xdr:rowOff>
    </xdr:from>
    <xdr:to>
      <xdr:col>2</xdr:col>
      <xdr:colOff>1848395</xdr:colOff>
      <xdr:row>141</xdr:row>
      <xdr:rowOff>68036</xdr:rowOff>
    </xdr:to>
    <xdr:pic>
      <xdr:nvPicPr>
        <xdr:cNvPr id="208" name="Imagem 207">
          <a:extLst>
            <a:ext uri="{FF2B5EF4-FFF2-40B4-BE49-F238E27FC236}">
              <a16:creationId xmlns:a16="http://schemas.microsoft.com/office/drawing/2014/main" id="{540DE2B5-BA7E-466D-B734-F2B1C23F3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344" y="30722295"/>
          <a:ext cx="442908" cy="42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1073208</xdr:colOff>
      <xdr:row>108</xdr:row>
      <xdr:rowOff>55781</xdr:rowOff>
    </xdr:from>
    <xdr:to>
      <xdr:col>2</xdr:col>
      <xdr:colOff>1498131</xdr:colOff>
      <xdr:row>110</xdr:row>
      <xdr:rowOff>136073</xdr:rowOff>
    </xdr:to>
    <xdr:pic>
      <xdr:nvPicPr>
        <xdr:cNvPr id="210" name="Imagem 209">
          <a:extLst>
            <a:ext uri="{FF2B5EF4-FFF2-40B4-BE49-F238E27FC236}">
              <a16:creationId xmlns:a16="http://schemas.microsoft.com/office/drawing/2014/main" id="{BA96AA0D-F967-43EB-A417-A77B61BD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065" y="24194852"/>
          <a:ext cx="424923" cy="461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1013953</xdr:colOff>
      <xdr:row>86</xdr:row>
      <xdr:rowOff>84127</xdr:rowOff>
    </xdr:from>
    <xdr:to>
      <xdr:col>2</xdr:col>
      <xdr:colOff>1409881</xdr:colOff>
      <xdr:row>87</xdr:row>
      <xdr:rowOff>163286</xdr:rowOff>
    </xdr:to>
    <xdr:pic>
      <xdr:nvPicPr>
        <xdr:cNvPr id="211" name="Imagem 210">
          <a:extLst>
            <a:ext uri="{FF2B5EF4-FFF2-40B4-BE49-F238E27FC236}">
              <a16:creationId xmlns:a16="http://schemas.microsoft.com/office/drawing/2014/main" id="{0B1AB046-0C64-4CD4-B804-5B61010B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810" y="19528734"/>
          <a:ext cx="395928" cy="337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1182945</xdr:colOff>
      <xdr:row>88</xdr:row>
      <xdr:rowOff>138266</xdr:rowOff>
    </xdr:from>
    <xdr:to>
      <xdr:col>2</xdr:col>
      <xdr:colOff>1619250</xdr:colOff>
      <xdr:row>90</xdr:row>
      <xdr:rowOff>46529</xdr:rowOff>
    </xdr:to>
    <xdr:pic>
      <xdr:nvPicPr>
        <xdr:cNvPr id="212" name="Imagem 211">
          <a:extLst>
            <a:ext uri="{FF2B5EF4-FFF2-40B4-BE49-F238E27FC236}">
              <a16:creationId xmlns:a16="http://schemas.microsoft.com/office/drawing/2014/main" id="{651CDD73-18F3-4E1C-A2ED-6DEFF4B46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02" y="20127159"/>
          <a:ext cx="436305" cy="411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1133784</xdr:colOff>
      <xdr:row>91</xdr:row>
      <xdr:rowOff>136949</xdr:rowOff>
    </xdr:from>
    <xdr:to>
      <xdr:col>2</xdr:col>
      <xdr:colOff>1736626</xdr:colOff>
      <xdr:row>93</xdr:row>
      <xdr:rowOff>176893</xdr:rowOff>
    </xdr:to>
    <xdr:pic>
      <xdr:nvPicPr>
        <xdr:cNvPr id="213" name="Imagem 212">
          <a:extLst>
            <a:ext uri="{FF2B5EF4-FFF2-40B4-BE49-F238E27FC236}">
              <a16:creationId xmlns:a16="http://schemas.microsoft.com/office/drawing/2014/main" id="{09095BD4-1FFE-4EDE-8F44-A379E85B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641" y="20697342"/>
          <a:ext cx="602842" cy="529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1391003</xdr:colOff>
      <xdr:row>63</xdr:row>
      <xdr:rowOff>79847</xdr:rowOff>
    </xdr:from>
    <xdr:to>
      <xdr:col>2</xdr:col>
      <xdr:colOff>1857072</xdr:colOff>
      <xdr:row>65</xdr:row>
      <xdr:rowOff>68036</xdr:rowOff>
    </xdr:to>
    <xdr:pic>
      <xdr:nvPicPr>
        <xdr:cNvPr id="214" name="Imagem 213">
          <a:extLst>
            <a:ext uri="{FF2B5EF4-FFF2-40B4-BE49-F238E27FC236}">
              <a16:creationId xmlns:a16="http://schemas.microsoft.com/office/drawing/2014/main" id="{C8CDE7CD-EB43-4FDA-94D5-E75EBE8C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0860" y="14040776"/>
          <a:ext cx="466069" cy="559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1380906</xdr:colOff>
      <xdr:row>55</xdr:row>
      <xdr:rowOff>129048</xdr:rowOff>
    </xdr:from>
    <xdr:to>
      <xdr:col>2</xdr:col>
      <xdr:colOff>2026148</xdr:colOff>
      <xdr:row>57</xdr:row>
      <xdr:rowOff>58598</xdr:rowOff>
    </xdr:to>
    <xdr:pic>
      <xdr:nvPicPr>
        <xdr:cNvPr id="215" name="Imagem 214">
          <a:extLst>
            <a:ext uri="{FF2B5EF4-FFF2-40B4-BE49-F238E27FC236}">
              <a16:creationId xmlns:a16="http://schemas.microsoft.com/office/drawing/2014/main" id="{650DD7B6-7893-49A0-A48C-54A8FBB02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0763" y="10375227"/>
          <a:ext cx="645242" cy="55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153629</xdr:colOff>
      <xdr:row>60</xdr:row>
      <xdr:rowOff>109690</xdr:rowOff>
    </xdr:from>
    <xdr:to>
      <xdr:col>22</xdr:col>
      <xdr:colOff>516486</xdr:colOff>
      <xdr:row>62</xdr:row>
      <xdr:rowOff>12058</xdr:rowOff>
    </xdr:to>
    <xdr:sp macro="" textlink="">
      <xdr:nvSpPr>
        <xdr:cNvPr id="219" name="Sinal de Multiplicação 218">
          <a:extLst>
            <a:ext uri="{FF2B5EF4-FFF2-40B4-BE49-F238E27FC236}">
              <a16:creationId xmlns:a16="http://schemas.microsoft.com/office/drawing/2014/main" id="{6A63A320-C845-49FA-988D-F4FA35D197E6}"/>
            </a:ext>
          </a:extLst>
        </xdr:cNvPr>
        <xdr:cNvSpPr/>
      </xdr:nvSpPr>
      <xdr:spPr>
        <a:xfrm>
          <a:off x="19870379" y="13216090"/>
          <a:ext cx="362857" cy="37861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921773</xdr:colOff>
      <xdr:row>61</xdr:row>
      <xdr:rowOff>48238</xdr:rowOff>
    </xdr:from>
    <xdr:to>
      <xdr:col>22</xdr:col>
      <xdr:colOff>1336572</xdr:colOff>
      <xdr:row>62</xdr:row>
      <xdr:rowOff>2151</xdr:rowOff>
    </xdr:to>
    <xdr:sp macro="" textlink="">
      <xdr:nvSpPr>
        <xdr:cNvPr id="220" name="Seta: para a Direita 219">
          <a:extLst>
            <a:ext uri="{FF2B5EF4-FFF2-40B4-BE49-F238E27FC236}">
              <a16:creationId xmlns:a16="http://schemas.microsoft.com/office/drawing/2014/main" id="{2CC5CF40-610E-4CFE-887E-8659D0F3B325}"/>
            </a:ext>
          </a:extLst>
        </xdr:cNvPr>
        <xdr:cNvSpPr/>
      </xdr:nvSpPr>
      <xdr:spPr>
        <a:xfrm>
          <a:off x="20638523" y="13402288"/>
          <a:ext cx="414799" cy="182513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522338</xdr:colOff>
      <xdr:row>60</xdr:row>
      <xdr:rowOff>125054</xdr:rowOff>
    </xdr:from>
    <xdr:to>
      <xdr:col>22</xdr:col>
      <xdr:colOff>885195</xdr:colOff>
      <xdr:row>62</xdr:row>
      <xdr:rowOff>27422</xdr:rowOff>
    </xdr:to>
    <xdr:sp macro="" textlink="">
      <xdr:nvSpPr>
        <xdr:cNvPr id="223" name="Sinal de Multiplicação 222">
          <a:extLst>
            <a:ext uri="{FF2B5EF4-FFF2-40B4-BE49-F238E27FC236}">
              <a16:creationId xmlns:a16="http://schemas.microsoft.com/office/drawing/2014/main" id="{93F4A8AE-2E90-4BE8-815F-A03F8D719DAD}"/>
            </a:ext>
          </a:extLst>
        </xdr:cNvPr>
        <xdr:cNvSpPr/>
      </xdr:nvSpPr>
      <xdr:spPr>
        <a:xfrm>
          <a:off x="20239088" y="13231454"/>
          <a:ext cx="362857" cy="37861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177145</xdr:colOff>
      <xdr:row>26</xdr:row>
      <xdr:rowOff>95250</xdr:rowOff>
    </xdr:from>
    <xdr:to>
      <xdr:col>13</xdr:col>
      <xdr:colOff>537145</xdr:colOff>
      <xdr:row>28</xdr:row>
      <xdr:rowOff>74250</xdr:rowOff>
    </xdr:to>
    <xdr:sp macro="" textlink="">
      <xdr:nvSpPr>
        <xdr:cNvPr id="236" name="Elipse 235">
          <a:extLst>
            <a:ext uri="{FF2B5EF4-FFF2-40B4-BE49-F238E27FC236}">
              <a16:creationId xmlns:a16="http://schemas.microsoft.com/office/drawing/2014/main" id="{D81BF6C5-6F4F-4876-85D6-4E54B0858AC7}"/>
            </a:ext>
          </a:extLst>
        </xdr:cNvPr>
        <xdr:cNvSpPr/>
      </xdr:nvSpPr>
      <xdr:spPr>
        <a:xfrm>
          <a:off x="11520554" y="3091295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177145</xdr:colOff>
      <xdr:row>37</xdr:row>
      <xdr:rowOff>13606</xdr:rowOff>
    </xdr:from>
    <xdr:to>
      <xdr:col>13</xdr:col>
      <xdr:colOff>537145</xdr:colOff>
      <xdr:row>38</xdr:row>
      <xdr:rowOff>183106</xdr:rowOff>
    </xdr:to>
    <xdr:sp macro="" textlink="">
      <xdr:nvSpPr>
        <xdr:cNvPr id="237" name="Elipse 236">
          <a:extLst>
            <a:ext uri="{FF2B5EF4-FFF2-40B4-BE49-F238E27FC236}">
              <a16:creationId xmlns:a16="http://schemas.microsoft.com/office/drawing/2014/main" id="{D33F9917-CDDC-4E4A-BB71-AB54A7EEC560}"/>
            </a:ext>
          </a:extLst>
        </xdr:cNvPr>
        <xdr:cNvSpPr/>
      </xdr:nvSpPr>
      <xdr:spPr>
        <a:xfrm>
          <a:off x="11520554" y="5105151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42</xdr:row>
      <xdr:rowOff>95252</xdr:rowOff>
    </xdr:from>
    <xdr:to>
      <xdr:col>13</xdr:col>
      <xdr:colOff>537145</xdr:colOff>
      <xdr:row>44</xdr:row>
      <xdr:rowOff>74252</xdr:rowOff>
    </xdr:to>
    <xdr:sp macro="" textlink="">
      <xdr:nvSpPr>
        <xdr:cNvPr id="238" name="Elipse 237">
          <a:extLst>
            <a:ext uri="{FF2B5EF4-FFF2-40B4-BE49-F238E27FC236}">
              <a16:creationId xmlns:a16="http://schemas.microsoft.com/office/drawing/2014/main" id="{4DA89A1E-75F4-4941-BB4F-13A43052A090}"/>
            </a:ext>
          </a:extLst>
        </xdr:cNvPr>
        <xdr:cNvSpPr/>
      </xdr:nvSpPr>
      <xdr:spPr>
        <a:xfrm>
          <a:off x="11520554" y="6139297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45</xdr:row>
      <xdr:rowOff>136070</xdr:rowOff>
    </xdr:from>
    <xdr:to>
      <xdr:col>13</xdr:col>
      <xdr:colOff>537145</xdr:colOff>
      <xdr:row>46</xdr:row>
      <xdr:rowOff>148688</xdr:rowOff>
    </xdr:to>
    <xdr:sp macro="" textlink="">
      <xdr:nvSpPr>
        <xdr:cNvPr id="239" name="Elipse 238">
          <a:extLst>
            <a:ext uri="{FF2B5EF4-FFF2-40B4-BE49-F238E27FC236}">
              <a16:creationId xmlns:a16="http://schemas.microsoft.com/office/drawing/2014/main" id="{BE1D00A8-6945-4C81-895B-ABA99DA5A7D2}"/>
            </a:ext>
          </a:extLst>
        </xdr:cNvPr>
        <xdr:cNvSpPr/>
      </xdr:nvSpPr>
      <xdr:spPr>
        <a:xfrm>
          <a:off x="11520554" y="6751615"/>
          <a:ext cx="360000" cy="358982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48</xdr:row>
      <xdr:rowOff>136071</xdr:rowOff>
    </xdr:from>
    <xdr:to>
      <xdr:col>13</xdr:col>
      <xdr:colOff>537145</xdr:colOff>
      <xdr:row>50</xdr:row>
      <xdr:rowOff>25424</xdr:rowOff>
    </xdr:to>
    <xdr:sp macro="" textlink="">
      <xdr:nvSpPr>
        <xdr:cNvPr id="240" name="Elipse 239">
          <a:extLst>
            <a:ext uri="{FF2B5EF4-FFF2-40B4-BE49-F238E27FC236}">
              <a16:creationId xmlns:a16="http://schemas.microsoft.com/office/drawing/2014/main" id="{3DA9DCF9-E561-4261-B3E0-EE541ACB77BC}"/>
            </a:ext>
          </a:extLst>
        </xdr:cNvPr>
        <xdr:cNvSpPr/>
      </xdr:nvSpPr>
      <xdr:spPr>
        <a:xfrm>
          <a:off x="11520554" y="8085116"/>
          <a:ext cx="360000" cy="356944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52</xdr:row>
      <xdr:rowOff>122464</xdr:rowOff>
    </xdr:from>
    <xdr:to>
      <xdr:col>13</xdr:col>
      <xdr:colOff>537145</xdr:colOff>
      <xdr:row>53</xdr:row>
      <xdr:rowOff>67846</xdr:rowOff>
    </xdr:to>
    <xdr:sp macro="" textlink="">
      <xdr:nvSpPr>
        <xdr:cNvPr id="241" name="Elipse 240">
          <a:extLst>
            <a:ext uri="{FF2B5EF4-FFF2-40B4-BE49-F238E27FC236}">
              <a16:creationId xmlns:a16="http://schemas.microsoft.com/office/drawing/2014/main" id="{80084C2B-065F-4490-BD17-25BB5D80C61B}"/>
            </a:ext>
          </a:extLst>
        </xdr:cNvPr>
        <xdr:cNvSpPr/>
      </xdr:nvSpPr>
      <xdr:spPr>
        <a:xfrm>
          <a:off x="11520554" y="8972055"/>
          <a:ext cx="360000" cy="361018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54</xdr:row>
      <xdr:rowOff>108856</xdr:rowOff>
    </xdr:from>
    <xdr:to>
      <xdr:col>13</xdr:col>
      <xdr:colOff>537145</xdr:colOff>
      <xdr:row>54</xdr:row>
      <xdr:rowOff>468856</xdr:rowOff>
    </xdr:to>
    <xdr:sp macro="" textlink="">
      <xdr:nvSpPr>
        <xdr:cNvPr id="242" name="Elipse 241">
          <a:extLst>
            <a:ext uri="{FF2B5EF4-FFF2-40B4-BE49-F238E27FC236}">
              <a16:creationId xmlns:a16="http://schemas.microsoft.com/office/drawing/2014/main" id="{2563487D-E9DB-4BF0-AA9C-887FFD3DB522}"/>
            </a:ext>
          </a:extLst>
        </xdr:cNvPr>
        <xdr:cNvSpPr/>
      </xdr:nvSpPr>
      <xdr:spPr>
        <a:xfrm>
          <a:off x="11520554" y="9789720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55</xdr:row>
      <xdr:rowOff>108856</xdr:rowOff>
    </xdr:from>
    <xdr:to>
      <xdr:col>13</xdr:col>
      <xdr:colOff>537145</xdr:colOff>
      <xdr:row>56</xdr:row>
      <xdr:rowOff>155092</xdr:rowOff>
    </xdr:to>
    <xdr:sp macro="" textlink="">
      <xdr:nvSpPr>
        <xdr:cNvPr id="243" name="Elipse 242">
          <a:extLst>
            <a:ext uri="{FF2B5EF4-FFF2-40B4-BE49-F238E27FC236}">
              <a16:creationId xmlns:a16="http://schemas.microsoft.com/office/drawing/2014/main" id="{A1111E24-9874-4E48-BBA1-BC2FB53F5F24}"/>
            </a:ext>
          </a:extLst>
        </xdr:cNvPr>
        <xdr:cNvSpPr/>
      </xdr:nvSpPr>
      <xdr:spPr>
        <a:xfrm>
          <a:off x="11520554" y="10534401"/>
          <a:ext cx="360000" cy="357964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59</xdr:row>
      <xdr:rowOff>0</xdr:rowOff>
    </xdr:from>
    <xdr:to>
      <xdr:col>13</xdr:col>
      <xdr:colOff>537145</xdr:colOff>
      <xdr:row>60</xdr:row>
      <xdr:rowOff>169500</xdr:rowOff>
    </xdr:to>
    <xdr:sp macro="" textlink="">
      <xdr:nvSpPr>
        <xdr:cNvPr id="245" name="Elipse 244">
          <a:extLst>
            <a:ext uri="{FF2B5EF4-FFF2-40B4-BE49-F238E27FC236}">
              <a16:creationId xmlns:a16="http://schemas.microsoft.com/office/drawing/2014/main" id="{05855C8B-D66F-4D1D-95DF-18890B3423CB}"/>
            </a:ext>
          </a:extLst>
        </xdr:cNvPr>
        <xdr:cNvSpPr/>
      </xdr:nvSpPr>
      <xdr:spPr>
        <a:xfrm>
          <a:off x="11520554" y="12399818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62</xdr:row>
      <xdr:rowOff>108856</xdr:rowOff>
    </xdr:from>
    <xdr:to>
      <xdr:col>13</xdr:col>
      <xdr:colOff>537145</xdr:colOff>
      <xdr:row>62</xdr:row>
      <xdr:rowOff>468856</xdr:rowOff>
    </xdr:to>
    <xdr:sp macro="" textlink="">
      <xdr:nvSpPr>
        <xdr:cNvPr id="248" name="Elipse 247">
          <a:extLst>
            <a:ext uri="{FF2B5EF4-FFF2-40B4-BE49-F238E27FC236}">
              <a16:creationId xmlns:a16="http://schemas.microsoft.com/office/drawing/2014/main" id="{9129D7B7-19C7-4E0C-BDC9-5DD2BC2E075B}"/>
            </a:ext>
          </a:extLst>
        </xdr:cNvPr>
        <xdr:cNvSpPr/>
      </xdr:nvSpPr>
      <xdr:spPr>
        <a:xfrm>
          <a:off x="11520554" y="13166765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63</xdr:row>
      <xdr:rowOff>149678</xdr:rowOff>
    </xdr:from>
    <xdr:to>
      <xdr:col>13</xdr:col>
      <xdr:colOff>537145</xdr:colOff>
      <xdr:row>64</xdr:row>
      <xdr:rowOff>218325</xdr:rowOff>
    </xdr:to>
    <xdr:sp macro="" textlink="">
      <xdr:nvSpPr>
        <xdr:cNvPr id="250" name="Elipse 249">
          <a:extLst>
            <a:ext uri="{FF2B5EF4-FFF2-40B4-BE49-F238E27FC236}">
              <a16:creationId xmlns:a16="http://schemas.microsoft.com/office/drawing/2014/main" id="{1A84EB86-3D9B-4435-BAEE-A88920F047A0}"/>
            </a:ext>
          </a:extLst>
        </xdr:cNvPr>
        <xdr:cNvSpPr/>
      </xdr:nvSpPr>
      <xdr:spPr>
        <a:xfrm>
          <a:off x="11520554" y="13934951"/>
          <a:ext cx="360000" cy="363056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66</xdr:row>
      <xdr:rowOff>149678</xdr:rowOff>
    </xdr:from>
    <xdr:to>
      <xdr:col>13</xdr:col>
      <xdr:colOff>537145</xdr:colOff>
      <xdr:row>67</xdr:row>
      <xdr:rowOff>218325</xdr:rowOff>
    </xdr:to>
    <xdr:sp macro="" textlink="">
      <xdr:nvSpPr>
        <xdr:cNvPr id="252" name="Elipse 251">
          <a:extLst>
            <a:ext uri="{FF2B5EF4-FFF2-40B4-BE49-F238E27FC236}">
              <a16:creationId xmlns:a16="http://schemas.microsoft.com/office/drawing/2014/main" id="{16B5E1C1-210D-4872-8B5B-6834DA69216A}"/>
            </a:ext>
          </a:extLst>
        </xdr:cNvPr>
        <xdr:cNvSpPr/>
      </xdr:nvSpPr>
      <xdr:spPr>
        <a:xfrm>
          <a:off x="11520554" y="14818178"/>
          <a:ext cx="360000" cy="363056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70</xdr:row>
      <xdr:rowOff>136072</xdr:rowOff>
    </xdr:from>
    <xdr:to>
      <xdr:col>13</xdr:col>
      <xdr:colOff>537145</xdr:colOff>
      <xdr:row>72</xdr:row>
      <xdr:rowOff>59043</xdr:rowOff>
    </xdr:to>
    <xdr:sp macro="" textlink="">
      <xdr:nvSpPr>
        <xdr:cNvPr id="254" name="Elipse 253">
          <a:extLst>
            <a:ext uri="{FF2B5EF4-FFF2-40B4-BE49-F238E27FC236}">
              <a16:creationId xmlns:a16="http://schemas.microsoft.com/office/drawing/2014/main" id="{6ACB7ED8-BF2D-4567-AF6C-D5917235148B}"/>
            </a:ext>
          </a:extLst>
        </xdr:cNvPr>
        <xdr:cNvSpPr/>
      </xdr:nvSpPr>
      <xdr:spPr>
        <a:xfrm>
          <a:off x="11520554" y="15878299"/>
          <a:ext cx="360000" cy="355926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74</xdr:row>
      <xdr:rowOff>163284</xdr:rowOff>
    </xdr:from>
    <xdr:to>
      <xdr:col>13</xdr:col>
      <xdr:colOff>537145</xdr:colOff>
      <xdr:row>76</xdr:row>
      <xdr:rowOff>142284</xdr:rowOff>
    </xdr:to>
    <xdr:sp macro="" textlink="">
      <xdr:nvSpPr>
        <xdr:cNvPr id="255" name="Elipse 254">
          <a:extLst>
            <a:ext uri="{FF2B5EF4-FFF2-40B4-BE49-F238E27FC236}">
              <a16:creationId xmlns:a16="http://schemas.microsoft.com/office/drawing/2014/main" id="{4E191722-F182-419F-A101-11EFBB23FE25}"/>
            </a:ext>
          </a:extLst>
        </xdr:cNvPr>
        <xdr:cNvSpPr/>
      </xdr:nvSpPr>
      <xdr:spPr>
        <a:xfrm>
          <a:off x="11520554" y="16806057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78</xdr:row>
      <xdr:rowOff>149679</xdr:rowOff>
    </xdr:from>
    <xdr:to>
      <xdr:col>13</xdr:col>
      <xdr:colOff>537145</xdr:colOff>
      <xdr:row>80</xdr:row>
      <xdr:rowOff>50238</xdr:rowOff>
    </xdr:to>
    <xdr:sp macro="" textlink="">
      <xdr:nvSpPr>
        <xdr:cNvPr id="256" name="Elipse 255">
          <a:extLst>
            <a:ext uri="{FF2B5EF4-FFF2-40B4-BE49-F238E27FC236}">
              <a16:creationId xmlns:a16="http://schemas.microsoft.com/office/drawing/2014/main" id="{A0D379FE-885D-4CB7-A0CC-1FBE777A0249}"/>
            </a:ext>
          </a:extLst>
        </xdr:cNvPr>
        <xdr:cNvSpPr/>
      </xdr:nvSpPr>
      <xdr:spPr>
        <a:xfrm>
          <a:off x="11520554" y="17554452"/>
          <a:ext cx="360000" cy="350831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88</xdr:row>
      <xdr:rowOff>95250</xdr:rowOff>
    </xdr:from>
    <xdr:to>
      <xdr:col>13</xdr:col>
      <xdr:colOff>537145</xdr:colOff>
      <xdr:row>89</xdr:row>
      <xdr:rowOff>219926</xdr:rowOff>
    </xdr:to>
    <xdr:sp macro="" textlink="">
      <xdr:nvSpPr>
        <xdr:cNvPr id="257" name="Elipse 256">
          <a:extLst>
            <a:ext uri="{FF2B5EF4-FFF2-40B4-BE49-F238E27FC236}">
              <a16:creationId xmlns:a16="http://schemas.microsoft.com/office/drawing/2014/main" id="{A075EE79-BA25-4037-AE94-AAC142A102CE}"/>
            </a:ext>
          </a:extLst>
        </xdr:cNvPr>
        <xdr:cNvSpPr/>
      </xdr:nvSpPr>
      <xdr:spPr>
        <a:xfrm>
          <a:off x="11520554" y="19803341"/>
          <a:ext cx="360000" cy="36713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86</xdr:row>
      <xdr:rowOff>68036</xdr:rowOff>
    </xdr:from>
    <xdr:to>
      <xdr:col>13</xdr:col>
      <xdr:colOff>537145</xdr:colOff>
      <xdr:row>87</xdr:row>
      <xdr:rowOff>170301</xdr:rowOff>
    </xdr:to>
    <xdr:sp macro="" textlink="">
      <xdr:nvSpPr>
        <xdr:cNvPr id="258" name="Elipse 257">
          <a:extLst>
            <a:ext uri="{FF2B5EF4-FFF2-40B4-BE49-F238E27FC236}">
              <a16:creationId xmlns:a16="http://schemas.microsoft.com/office/drawing/2014/main" id="{E16DC51B-B9C4-4478-8F1E-F07F300BF30A}"/>
            </a:ext>
          </a:extLst>
        </xdr:cNvPr>
        <xdr:cNvSpPr/>
      </xdr:nvSpPr>
      <xdr:spPr>
        <a:xfrm>
          <a:off x="11520554" y="19256581"/>
          <a:ext cx="360000" cy="362038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82</xdr:row>
      <xdr:rowOff>68035</xdr:rowOff>
    </xdr:from>
    <xdr:to>
      <xdr:col>13</xdr:col>
      <xdr:colOff>537145</xdr:colOff>
      <xdr:row>84</xdr:row>
      <xdr:rowOff>47035</xdr:rowOff>
    </xdr:to>
    <xdr:sp macro="" textlink="">
      <xdr:nvSpPr>
        <xdr:cNvPr id="259" name="Elipse 258">
          <a:extLst>
            <a:ext uri="{FF2B5EF4-FFF2-40B4-BE49-F238E27FC236}">
              <a16:creationId xmlns:a16="http://schemas.microsoft.com/office/drawing/2014/main" id="{B25E514A-1B1B-400F-85F5-29A10443CD78}"/>
            </a:ext>
          </a:extLst>
        </xdr:cNvPr>
        <xdr:cNvSpPr/>
      </xdr:nvSpPr>
      <xdr:spPr>
        <a:xfrm>
          <a:off x="11520554" y="18373353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91</xdr:row>
      <xdr:rowOff>176893</xdr:rowOff>
    </xdr:from>
    <xdr:to>
      <xdr:col>13</xdr:col>
      <xdr:colOff>537145</xdr:colOff>
      <xdr:row>93</xdr:row>
      <xdr:rowOff>43834</xdr:rowOff>
    </xdr:to>
    <xdr:sp macro="" textlink="">
      <xdr:nvSpPr>
        <xdr:cNvPr id="260" name="Elipse 259">
          <a:extLst>
            <a:ext uri="{FF2B5EF4-FFF2-40B4-BE49-F238E27FC236}">
              <a16:creationId xmlns:a16="http://schemas.microsoft.com/office/drawing/2014/main" id="{8331E310-5ADC-46A4-A0FA-8C38DCD36FB0}"/>
            </a:ext>
          </a:extLst>
        </xdr:cNvPr>
        <xdr:cNvSpPr/>
      </xdr:nvSpPr>
      <xdr:spPr>
        <a:xfrm>
          <a:off x="11520554" y="20577711"/>
          <a:ext cx="360000" cy="35185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94</xdr:row>
      <xdr:rowOff>217715</xdr:rowOff>
    </xdr:from>
    <xdr:to>
      <xdr:col>13</xdr:col>
      <xdr:colOff>537145</xdr:colOff>
      <xdr:row>96</xdr:row>
      <xdr:rowOff>84656</xdr:rowOff>
    </xdr:to>
    <xdr:sp macro="" textlink="">
      <xdr:nvSpPr>
        <xdr:cNvPr id="261" name="Elipse 260">
          <a:extLst>
            <a:ext uri="{FF2B5EF4-FFF2-40B4-BE49-F238E27FC236}">
              <a16:creationId xmlns:a16="http://schemas.microsoft.com/office/drawing/2014/main" id="{B734D556-B585-4DA0-88F4-140FA7BE5645}"/>
            </a:ext>
          </a:extLst>
        </xdr:cNvPr>
        <xdr:cNvSpPr/>
      </xdr:nvSpPr>
      <xdr:spPr>
        <a:xfrm>
          <a:off x="11520554" y="21345897"/>
          <a:ext cx="360000" cy="35185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97</xdr:row>
      <xdr:rowOff>163286</xdr:rowOff>
    </xdr:from>
    <xdr:to>
      <xdr:col>13</xdr:col>
      <xdr:colOff>537145</xdr:colOff>
      <xdr:row>99</xdr:row>
      <xdr:rowOff>142286</xdr:rowOff>
    </xdr:to>
    <xdr:sp macro="" textlink="">
      <xdr:nvSpPr>
        <xdr:cNvPr id="262" name="Elipse 261">
          <a:extLst>
            <a:ext uri="{FF2B5EF4-FFF2-40B4-BE49-F238E27FC236}">
              <a16:creationId xmlns:a16="http://schemas.microsoft.com/office/drawing/2014/main" id="{4B23A7D0-C342-4AE9-BB94-6D24C2BAFFF5}"/>
            </a:ext>
          </a:extLst>
        </xdr:cNvPr>
        <xdr:cNvSpPr/>
      </xdr:nvSpPr>
      <xdr:spPr>
        <a:xfrm>
          <a:off x="11520554" y="22018831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101</xdr:row>
      <xdr:rowOff>122463</xdr:rowOff>
    </xdr:from>
    <xdr:to>
      <xdr:col>13</xdr:col>
      <xdr:colOff>537145</xdr:colOff>
      <xdr:row>103</xdr:row>
      <xdr:rowOff>23022</xdr:rowOff>
    </xdr:to>
    <xdr:sp macro="" textlink="">
      <xdr:nvSpPr>
        <xdr:cNvPr id="263" name="Elipse 262">
          <a:extLst>
            <a:ext uri="{FF2B5EF4-FFF2-40B4-BE49-F238E27FC236}">
              <a16:creationId xmlns:a16="http://schemas.microsoft.com/office/drawing/2014/main" id="{02DCAEA0-8BD8-44B1-88C0-A2A6D1598E17}"/>
            </a:ext>
          </a:extLst>
        </xdr:cNvPr>
        <xdr:cNvSpPr/>
      </xdr:nvSpPr>
      <xdr:spPr>
        <a:xfrm>
          <a:off x="11520554" y="22740008"/>
          <a:ext cx="360000" cy="36815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104</xdr:row>
      <xdr:rowOff>176893</xdr:rowOff>
    </xdr:from>
    <xdr:to>
      <xdr:col>13</xdr:col>
      <xdr:colOff>537145</xdr:colOff>
      <xdr:row>106</xdr:row>
      <xdr:rowOff>155893</xdr:rowOff>
    </xdr:to>
    <xdr:sp macro="" textlink="">
      <xdr:nvSpPr>
        <xdr:cNvPr id="264" name="Elipse 263">
          <a:extLst>
            <a:ext uri="{FF2B5EF4-FFF2-40B4-BE49-F238E27FC236}">
              <a16:creationId xmlns:a16="http://schemas.microsoft.com/office/drawing/2014/main" id="{5AF4FF62-021E-4D90-9471-D706734126D9}"/>
            </a:ext>
          </a:extLst>
        </xdr:cNvPr>
        <xdr:cNvSpPr/>
      </xdr:nvSpPr>
      <xdr:spPr>
        <a:xfrm>
          <a:off x="11520554" y="23521802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108</xdr:row>
      <xdr:rowOff>149679</xdr:rowOff>
    </xdr:from>
    <xdr:to>
      <xdr:col>13</xdr:col>
      <xdr:colOff>537145</xdr:colOff>
      <xdr:row>110</xdr:row>
      <xdr:rowOff>128679</xdr:rowOff>
    </xdr:to>
    <xdr:sp macro="" textlink="">
      <xdr:nvSpPr>
        <xdr:cNvPr id="265" name="Elipse 264">
          <a:extLst>
            <a:ext uri="{FF2B5EF4-FFF2-40B4-BE49-F238E27FC236}">
              <a16:creationId xmlns:a16="http://schemas.microsoft.com/office/drawing/2014/main" id="{37235109-2D4F-4C24-BD3D-9C09CE019707}"/>
            </a:ext>
          </a:extLst>
        </xdr:cNvPr>
        <xdr:cNvSpPr/>
      </xdr:nvSpPr>
      <xdr:spPr>
        <a:xfrm>
          <a:off x="11520554" y="24256588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111</xdr:row>
      <xdr:rowOff>122465</xdr:rowOff>
    </xdr:from>
    <xdr:to>
      <xdr:col>13</xdr:col>
      <xdr:colOff>537145</xdr:colOff>
      <xdr:row>113</xdr:row>
      <xdr:rowOff>101465</xdr:rowOff>
    </xdr:to>
    <xdr:sp macro="" textlink="">
      <xdr:nvSpPr>
        <xdr:cNvPr id="266" name="Elipse 265">
          <a:extLst>
            <a:ext uri="{FF2B5EF4-FFF2-40B4-BE49-F238E27FC236}">
              <a16:creationId xmlns:a16="http://schemas.microsoft.com/office/drawing/2014/main" id="{B979CCC6-A7B1-4358-A09B-9AB5C6411BC0}"/>
            </a:ext>
          </a:extLst>
        </xdr:cNvPr>
        <xdr:cNvSpPr/>
      </xdr:nvSpPr>
      <xdr:spPr>
        <a:xfrm>
          <a:off x="11520554" y="24800874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115</xdr:row>
      <xdr:rowOff>95250</xdr:rowOff>
    </xdr:from>
    <xdr:to>
      <xdr:col>13</xdr:col>
      <xdr:colOff>537145</xdr:colOff>
      <xdr:row>117</xdr:row>
      <xdr:rowOff>74250</xdr:rowOff>
    </xdr:to>
    <xdr:sp macro="" textlink="">
      <xdr:nvSpPr>
        <xdr:cNvPr id="267" name="Elipse 266">
          <a:extLst>
            <a:ext uri="{FF2B5EF4-FFF2-40B4-BE49-F238E27FC236}">
              <a16:creationId xmlns:a16="http://schemas.microsoft.com/office/drawing/2014/main" id="{D9FCB8B6-48E3-40C7-BE16-3BD91E6B0B9D}"/>
            </a:ext>
          </a:extLst>
        </xdr:cNvPr>
        <xdr:cNvSpPr/>
      </xdr:nvSpPr>
      <xdr:spPr>
        <a:xfrm>
          <a:off x="11520554" y="25535659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118</xdr:row>
      <xdr:rowOff>163285</xdr:rowOff>
    </xdr:from>
    <xdr:to>
      <xdr:col>13</xdr:col>
      <xdr:colOff>537145</xdr:colOff>
      <xdr:row>120</xdr:row>
      <xdr:rowOff>97462</xdr:rowOff>
    </xdr:to>
    <xdr:sp macro="" textlink="">
      <xdr:nvSpPr>
        <xdr:cNvPr id="268" name="Elipse 267">
          <a:extLst>
            <a:ext uri="{FF2B5EF4-FFF2-40B4-BE49-F238E27FC236}">
              <a16:creationId xmlns:a16="http://schemas.microsoft.com/office/drawing/2014/main" id="{8A9C3B8E-4A25-4A77-BCC1-8DA5172D0715}"/>
            </a:ext>
          </a:extLst>
        </xdr:cNvPr>
        <xdr:cNvSpPr/>
      </xdr:nvSpPr>
      <xdr:spPr>
        <a:xfrm>
          <a:off x="11520554" y="26175194"/>
          <a:ext cx="360000" cy="367132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122</xdr:row>
      <xdr:rowOff>108858</xdr:rowOff>
    </xdr:from>
    <xdr:to>
      <xdr:col>13</xdr:col>
      <xdr:colOff>537145</xdr:colOff>
      <xdr:row>124</xdr:row>
      <xdr:rowOff>87858</xdr:rowOff>
    </xdr:to>
    <xdr:sp macro="" textlink="">
      <xdr:nvSpPr>
        <xdr:cNvPr id="269" name="Elipse 268">
          <a:extLst>
            <a:ext uri="{FF2B5EF4-FFF2-40B4-BE49-F238E27FC236}">
              <a16:creationId xmlns:a16="http://schemas.microsoft.com/office/drawing/2014/main" id="{9F87B809-B1AA-48F9-9CDF-4B9AAC817337}"/>
            </a:ext>
          </a:extLst>
        </xdr:cNvPr>
        <xdr:cNvSpPr/>
      </xdr:nvSpPr>
      <xdr:spPr>
        <a:xfrm>
          <a:off x="11520554" y="26969358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125</xdr:row>
      <xdr:rowOff>149679</xdr:rowOff>
    </xdr:from>
    <xdr:to>
      <xdr:col>13</xdr:col>
      <xdr:colOff>537145</xdr:colOff>
      <xdr:row>127</xdr:row>
      <xdr:rowOff>27826</xdr:rowOff>
    </xdr:to>
    <xdr:sp macro="" textlink="">
      <xdr:nvSpPr>
        <xdr:cNvPr id="270" name="Elipse 269">
          <a:extLst>
            <a:ext uri="{FF2B5EF4-FFF2-40B4-BE49-F238E27FC236}">
              <a16:creationId xmlns:a16="http://schemas.microsoft.com/office/drawing/2014/main" id="{031D70CF-2781-46AE-9F23-6BEAAB030582}"/>
            </a:ext>
          </a:extLst>
        </xdr:cNvPr>
        <xdr:cNvSpPr/>
      </xdr:nvSpPr>
      <xdr:spPr>
        <a:xfrm>
          <a:off x="11520554" y="27581679"/>
          <a:ext cx="360000" cy="363056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128</xdr:row>
      <xdr:rowOff>163285</xdr:rowOff>
    </xdr:from>
    <xdr:to>
      <xdr:col>13</xdr:col>
      <xdr:colOff>537145</xdr:colOff>
      <xdr:row>130</xdr:row>
      <xdr:rowOff>52638</xdr:rowOff>
    </xdr:to>
    <xdr:sp macro="" textlink="">
      <xdr:nvSpPr>
        <xdr:cNvPr id="271" name="Elipse 270">
          <a:extLst>
            <a:ext uri="{FF2B5EF4-FFF2-40B4-BE49-F238E27FC236}">
              <a16:creationId xmlns:a16="http://schemas.microsoft.com/office/drawing/2014/main" id="{C744943C-8587-4416-AFC4-3AE1595C3A40}"/>
            </a:ext>
          </a:extLst>
        </xdr:cNvPr>
        <xdr:cNvSpPr/>
      </xdr:nvSpPr>
      <xdr:spPr>
        <a:xfrm>
          <a:off x="11520554" y="28322649"/>
          <a:ext cx="360000" cy="374262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132</xdr:row>
      <xdr:rowOff>176892</xdr:rowOff>
    </xdr:from>
    <xdr:to>
      <xdr:col>13</xdr:col>
      <xdr:colOff>537145</xdr:colOff>
      <xdr:row>134</xdr:row>
      <xdr:rowOff>155892</xdr:rowOff>
    </xdr:to>
    <xdr:sp macro="" textlink="">
      <xdr:nvSpPr>
        <xdr:cNvPr id="272" name="Elipse 271">
          <a:extLst>
            <a:ext uri="{FF2B5EF4-FFF2-40B4-BE49-F238E27FC236}">
              <a16:creationId xmlns:a16="http://schemas.microsoft.com/office/drawing/2014/main" id="{BDA229B3-F982-4051-89F4-53B91EA22F2C}"/>
            </a:ext>
          </a:extLst>
        </xdr:cNvPr>
        <xdr:cNvSpPr/>
      </xdr:nvSpPr>
      <xdr:spPr>
        <a:xfrm>
          <a:off x="11520554" y="29271437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135</xdr:row>
      <xdr:rowOff>122464</xdr:rowOff>
    </xdr:from>
    <xdr:to>
      <xdr:col>13</xdr:col>
      <xdr:colOff>537145</xdr:colOff>
      <xdr:row>137</xdr:row>
      <xdr:rowOff>45435</xdr:rowOff>
    </xdr:to>
    <xdr:sp macro="" textlink="">
      <xdr:nvSpPr>
        <xdr:cNvPr id="273" name="Elipse 272">
          <a:extLst>
            <a:ext uri="{FF2B5EF4-FFF2-40B4-BE49-F238E27FC236}">
              <a16:creationId xmlns:a16="http://schemas.microsoft.com/office/drawing/2014/main" id="{7B736CDA-78DD-4284-9767-2C99468C06B8}"/>
            </a:ext>
          </a:extLst>
        </xdr:cNvPr>
        <xdr:cNvSpPr/>
      </xdr:nvSpPr>
      <xdr:spPr>
        <a:xfrm>
          <a:off x="11520554" y="29788509"/>
          <a:ext cx="360000" cy="355926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138</xdr:row>
      <xdr:rowOff>149679</xdr:rowOff>
    </xdr:from>
    <xdr:to>
      <xdr:col>13</xdr:col>
      <xdr:colOff>537145</xdr:colOff>
      <xdr:row>140</xdr:row>
      <xdr:rowOff>128679</xdr:rowOff>
    </xdr:to>
    <xdr:sp macro="" textlink="">
      <xdr:nvSpPr>
        <xdr:cNvPr id="274" name="Elipse 273">
          <a:extLst>
            <a:ext uri="{FF2B5EF4-FFF2-40B4-BE49-F238E27FC236}">
              <a16:creationId xmlns:a16="http://schemas.microsoft.com/office/drawing/2014/main" id="{3BF419EA-2FEC-4454-BDCB-EB8ACBF93715}"/>
            </a:ext>
          </a:extLst>
        </xdr:cNvPr>
        <xdr:cNvSpPr/>
      </xdr:nvSpPr>
      <xdr:spPr>
        <a:xfrm>
          <a:off x="11520554" y="30456497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177145</xdr:colOff>
      <xdr:row>142</xdr:row>
      <xdr:rowOff>95250</xdr:rowOff>
    </xdr:from>
    <xdr:to>
      <xdr:col>13</xdr:col>
      <xdr:colOff>537145</xdr:colOff>
      <xdr:row>144</xdr:row>
      <xdr:rowOff>74250</xdr:rowOff>
    </xdr:to>
    <xdr:sp macro="" textlink="">
      <xdr:nvSpPr>
        <xdr:cNvPr id="275" name="Elipse 274">
          <a:extLst>
            <a:ext uri="{FF2B5EF4-FFF2-40B4-BE49-F238E27FC236}">
              <a16:creationId xmlns:a16="http://schemas.microsoft.com/office/drawing/2014/main" id="{92F269D6-075E-4D53-844F-328EE00433DD}"/>
            </a:ext>
          </a:extLst>
        </xdr:cNvPr>
        <xdr:cNvSpPr/>
      </xdr:nvSpPr>
      <xdr:spPr>
        <a:xfrm>
          <a:off x="11520554" y="31164068"/>
          <a:ext cx="360000" cy="360000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17</xdr:col>
      <xdr:colOff>107541</xdr:colOff>
      <xdr:row>10</xdr:row>
      <xdr:rowOff>0</xdr:rowOff>
    </xdr:from>
    <xdr:ext cx="1094377" cy="1060040"/>
    <xdr:pic>
      <xdr:nvPicPr>
        <xdr:cNvPr id="53" name="Imagem 52">
          <a:extLst>
            <a:ext uri="{FF2B5EF4-FFF2-40B4-BE49-F238E27FC236}">
              <a16:creationId xmlns:a16="http://schemas.microsoft.com/office/drawing/2014/main" id="{900BC97A-9F23-4DEA-973C-AFCB462E99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10359" b="7821"/>
        <a:stretch/>
      </xdr:blipFill>
      <xdr:spPr>
        <a:xfrm>
          <a:off x="15524434" y="1428750"/>
          <a:ext cx="1094377" cy="1060040"/>
        </a:xfrm>
        <a:prstGeom prst="rect">
          <a:avLst/>
        </a:prstGeom>
      </xdr:spPr>
    </xdr:pic>
    <xdr:clientData/>
  </xdr:oneCellAnchor>
  <xdr:twoCellAnchor editAs="oneCell">
    <xdr:from>
      <xdr:col>17</xdr:col>
      <xdr:colOff>1628480</xdr:colOff>
      <xdr:row>12</xdr:row>
      <xdr:rowOff>39899</xdr:rowOff>
    </xdr:from>
    <xdr:to>
      <xdr:col>17</xdr:col>
      <xdr:colOff>2535811</xdr:colOff>
      <xdr:row>16</xdr:row>
      <xdr:rowOff>29057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A4B86A06-788D-4242-97E4-A5DF3370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5373" y="1849649"/>
          <a:ext cx="907331" cy="7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1190857</xdr:colOff>
      <xdr:row>10</xdr:row>
      <xdr:rowOff>140416</xdr:rowOff>
    </xdr:from>
    <xdr:to>
      <xdr:col>17</xdr:col>
      <xdr:colOff>1607687</xdr:colOff>
      <xdr:row>12</xdr:row>
      <xdr:rowOff>160167</xdr:rowOff>
    </xdr:to>
    <xdr:sp macro="" textlink="">
      <xdr:nvSpPr>
        <xdr:cNvPr id="55" name="Seta: para a Direita 54">
          <a:extLst>
            <a:ext uri="{FF2B5EF4-FFF2-40B4-BE49-F238E27FC236}">
              <a16:creationId xmlns:a16="http://schemas.microsoft.com/office/drawing/2014/main" id="{920086CF-8926-411F-90B6-D52F539B3170}"/>
            </a:ext>
          </a:extLst>
        </xdr:cNvPr>
        <xdr:cNvSpPr/>
      </xdr:nvSpPr>
      <xdr:spPr>
        <a:xfrm rot="1766407">
          <a:off x="11411182" y="2140666"/>
          <a:ext cx="416830" cy="4007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17</xdr:col>
      <xdr:colOff>1833904</xdr:colOff>
      <xdr:row>10</xdr:row>
      <xdr:rowOff>83794</xdr:rowOff>
    </xdr:from>
    <xdr:to>
      <xdr:col>17</xdr:col>
      <xdr:colOff>2448420</xdr:colOff>
      <xdr:row>13</xdr:row>
      <xdr:rowOff>72588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C9A66B6C-162E-40DF-A599-CA10BCC6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50797" y="1512544"/>
          <a:ext cx="614516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302559</xdr:colOff>
      <xdr:row>17</xdr:row>
      <xdr:rowOff>109817</xdr:rowOff>
    </xdr:from>
    <xdr:to>
      <xdr:col>2</xdr:col>
      <xdr:colOff>1064559</xdr:colOff>
      <xdr:row>20</xdr:row>
      <xdr:rowOff>77856</xdr:rowOff>
    </xdr:to>
    <xdr:grpSp>
      <xdr:nvGrpSpPr>
        <xdr:cNvPr id="58" name="Agrupar 57">
          <a:extLst>
            <a:ext uri="{FF2B5EF4-FFF2-40B4-BE49-F238E27FC236}">
              <a16:creationId xmlns:a16="http://schemas.microsoft.com/office/drawing/2014/main" id="{A8025381-03FA-459F-9FA3-570476E2E12B}"/>
            </a:ext>
          </a:extLst>
        </xdr:cNvPr>
        <xdr:cNvGrpSpPr/>
      </xdr:nvGrpSpPr>
      <xdr:grpSpPr>
        <a:xfrm>
          <a:off x="784412" y="2922493"/>
          <a:ext cx="762000" cy="573157"/>
          <a:chOff x="3672164" y="2052052"/>
          <a:chExt cx="4242277" cy="2694377"/>
        </a:xfrm>
      </xdr:grpSpPr>
      <xdr:pic>
        <xdr:nvPicPr>
          <xdr:cNvPr id="59" name="Imagem 58">
            <a:extLst>
              <a:ext uri="{FF2B5EF4-FFF2-40B4-BE49-F238E27FC236}">
                <a16:creationId xmlns:a16="http://schemas.microsoft.com/office/drawing/2014/main" id="{50C4DAF0-5003-189E-F03F-33C7B472A1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/>
          <a:stretch>
            <a:fillRect/>
          </a:stretch>
        </xdr:blipFill>
        <xdr:spPr>
          <a:xfrm>
            <a:off x="3672164" y="2052052"/>
            <a:ext cx="2620435" cy="2651790"/>
          </a:xfrm>
          <a:prstGeom prst="rect">
            <a:avLst/>
          </a:prstGeom>
        </xdr:spPr>
      </xdr:pic>
      <xdr:pic>
        <xdr:nvPicPr>
          <xdr:cNvPr id="60" name="Imagem 59">
            <a:extLst>
              <a:ext uri="{FF2B5EF4-FFF2-40B4-BE49-F238E27FC236}">
                <a16:creationId xmlns:a16="http://schemas.microsoft.com/office/drawing/2014/main" id="{123A161D-874F-1DEE-22FF-CB22223988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/>
          <a:stretch>
            <a:fillRect/>
          </a:stretch>
        </xdr:blipFill>
        <xdr:spPr>
          <a:xfrm>
            <a:off x="5618357" y="2454284"/>
            <a:ext cx="2296084" cy="2292145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947982</xdr:colOff>
      <xdr:row>18</xdr:row>
      <xdr:rowOff>71390</xdr:rowOff>
    </xdr:from>
    <xdr:to>
      <xdr:col>17</xdr:col>
      <xdr:colOff>1285966</xdr:colOff>
      <xdr:row>20</xdr:row>
      <xdr:rowOff>52505</xdr:rowOff>
    </xdr:to>
    <xdr:sp macro="" textlink="">
      <xdr:nvSpPr>
        <xdr:cNvPr id="64" name="Seta: para a Direita 63">
          <a:extLst>
            <a:ext uri="{FF2B5EF4-FFF2-40B4-BE49-F238E27FC236}">
              <a16:creationId xmlns:a16="http://schemas.microsoft.com/office/drawing/2014/main" id="{4A111287-00E3-4B69-917C-F504CF072050}"/>
            </a:ext>
          </a:extLst>
        </xdr:cNvPr>
        <xdr:cNvSpPr/>
      </xdr:nvSpPr>
      <xdr:spPr>
        <a:xfrm>
          <a:off x="14462276" y="3085772"/>
          <a:ext cx="337984" cy="18282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1156918</xdr:colOff>
      <xdr:row>17</xdr:row>
      <xdr:rowOff>93548</xdr:rowOff>
    </xdr:from>
    <xdr:ext cx="445524" cy="430056"/>
    <xdr:pic>
      <xdr:nvPicPr>
        <xdr:cNvPr id="67" name="Imagem 66">
          <a:extLst>
            <a:ext uri="{FF2B5EF4-FFF2-40B4-BE49-F238E27FC236}">
              <a16:creationId xmlns:a16="http://schemas.microsoft.com/office/drawing/2014/main" id="{B661362D-46F0-46B6-ADD4-1A838D0A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771" y="2883813"/>
          <a:ext cx="445524" cy="430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1776313</xdr:colOff>
      <xdr:row>17</xdr:row>
      <xdr:rowOff>30727</xdr:rowOff>
    </xdr:from>
    <xdr:ext cx="488247" cy="617588"/>
    <xdr:pic>
      <xdr:nvPicPr>
        <xdr:cNvPr id="68" name="Imagem 67">
          <a:extLst>
            <a:ext uri="{FF2B5EF4-FFF2-40B4-BE49-F238E27FC236}">
              <a16:creationId xmlns:a16="http://schemas.microsoft.com/office/drawing/2014/main" id="{4CFF96F1-1E3D-4ED3-87F5-74F6624F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0607" y="2843403"/>
          <a:ext cx="488247" cy="617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19</xdr:col>
      <xdr:colOff>0</xdr:colOff>
      <xdr:row>17</xdr:row>
      <xdr:rowOff>122289</xdr:rowOff>
    </xdr:from>
    <xdr:to>
      <xdr:col>19</xdr:col>
      <xdr:colOff>0</xdr:colOff>
      <xdr:row>20</xdr:row>
      <xdr:rowOff>90328</xdr:rowOff>
    </xdr:to>
    <xdr:grpSp>
      <xdr:nvGrpSpPr>
        <xdr:cNvPr id="69" name="Agrupar 68">
          <a:extLst>
            <a:ext uri="{FF2B5EF4-FFF2-40B4-BE49-F238E27FC236}">
              <a16:creationId xmlns:a16="http://schemas.microsoft.com/office/drawing/2014/main" id="{09D394E6-30E0-4DBF-8C9C-26E33BE63159}"/>
            </a:ext>
          </a:extLst>
        </xdr:cNvPr>
        <xdr:cNvGrpSpPr/>
      </xdr:nvGrpSpPr>
      <xdr:grpSpPr>
        <a:xfrm>
          <a:off x="19935265" y="2934965"/>
          <a:ext cx="0" cy="573157"/>
          <a:chOff x="3672164" y="2052052"/>
          <a:chExt cx="4242277" cy="2694377"/>
        </a:xfrm>
      </xdr:grpSpPr>
      <xdr:pic>
        <xdr:nvPicPr>
          <xdr:cNvPr id="70" name="Imagem 69">
            <a:extLst>
              <a:ext uri="{FF2B5EF4-FFF2-40B4-BE49-F238E27FC236}">
                <a16:creationId xmlns:a16="http://schemas.microsoft.com/office/drawing/2014/main" id="{35A17FA9-7AE8-0CF8-2BBB-F193CF26E9C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/>
          <a:stretch>
            <a:fillRect/>
          </a:stretch>
        </xdr:blipFill>
        <xdr:spPr>
          <a:xfrm>
            <a:off x="3672164" y="2052052"/>
            <a:ext cx="2620435" cy="2651790"/>
          </a:xfrm>
          <a:prstGeom prst="rect">
            <a:avLst/>
          </a:prstGeom>
        </xdr:spPr>
      </xdr:pic>
      <xdr:pic>
        <xdr:nvPicPr>
          <xdr:cNvPr id="71" name="Imagem 70">
            <a:extLst>
              <a:ext uri="{FF2B5EF4-FFF2-40B4-BE49-F238E27FC236}">
                <a16:creationId xmlns:a16="http://schemas.microsoft.com/office/drawing/2014/main" id="{C07678D8-3160-49BC-E785-9D166BAD26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/>
          <a:stretch>
            <a:fillRect/>
          </a:stretch>
        </xdr:blipFill>
        <xdr:spPr>
          <a:xfrm>
            <a:off x="5618357" y="2454284"/>
            <a:ext cx="2296084" cy="2292145"/>
          </a:xfrm>
          <a:prstGeom prst="rect">
            <a:avLst/>
          </a:prstGeom>
        </xdr:spPr>
      </xdr:pic>
    </xdr:grpSp>
    <xdr:clientData/>
  </xdr:twoCellAnchor>
  <xdr:twoCellAnchor>
    <xdr:from>
      <xdr:col>22</xdr:col>
      <xdr:colOff>1152832</xdr:colOff>
      <xdr:row>18</xdr:row>
      <xdr:rowOff>76812</xdr:rowOff>
    </xdr:from>
    <xdr:to>
      <xdr:col>22</xdr:col>
      <xdr:colOff>1569662</xdr:colOff>
      <xdr:row>18</xdr:row>
      <xdr:rowOff>280919</xdr:rowOff>
    </xdr:to>
    <xdr:sp macro="" textlink="">
      <xdr:nvSpPr>
        <xdr:cNvPr id="72" name="Seta: para a Direita 71">
          <a:extLst>
            <a:ext uri="{FF2B5EF4-FFF2-40B4-BE49-F238E27FC236}">
              <a16:creationId xmlns:a16="http://schemas.microsoft.com/office/drawing/2014/main" id="{F157E2B1-29F6-474A-ADD7-15DC41061729}"/>
            </a:ext>
          </a:extLst>
        </xdr:cNvPr>
        <xdr:cNvSpPr/>
      </xdr:nvSpPr>
      <xdr:spPr>
        <a:xfrm>
          <a:off x="24393832" y="14669112"/>
          <a:ext cx="416830" cy="11838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675969</xdr:colOff>
      <xdr:row>18</xdr:row>
      <xdr:rowOff>14748</xdr:rowOff>
    </xdr:from>
    <xdr:to>
      <xdr:col>22</xdr:col>
      <xdr:colOff>1038826</xdr:colOff>
      <xdr:row>20</xdr:row>
      <xdr:rowOff>101472</xdr:rowOff>
    </xdr:to>
    <xdr:sp macro="" textlink="">
      <xdr:nvSpPr>
        <xdr:cNvPr id="79" name="Sinal de Multiplicação 78">
          <a:extLst>
            <a:ext uri="{FF2B5EF4-FFF2-40B4-BE49-F238E27FC236}">
              <a16:creationId xmlns:a16="http://schemas.microsoft.com/office/drawing/2014/main" id="{84DAB559-105E-4ECC-8872-FFBC2FC9D1BE}"/>
            </a:ext>
          </a:extLst>
        </xdr:cNvPr>
        <xdr:cNvSpPr/>
      </xdr:nvSpPr>
      <xdr:spPr>
        <a:xfrm>
          <a:off x="23916969" y="14607048"/>
          <a:ext cx="362857" cy="277224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17</xdr:col>
      <xdr:colOff>1343261</xdr:colOff>
      <xdr:row>17</xdr:row>
      <xdr:rowOff>93858</xdr:rowOff>
    </xdr:from>
    <xdr:ext cx="384072" cy="547227"/>
    <xdr:pic>
      <xdr:nvPicPr>
        <xdr:cNvPr id="83" name="Imagem 82">
          <a:extLst>
            <a:ext uri="{FF2B5EF4-FFF2-40B4-BE49-F238E27FC236}">
              <a16:creationId xmlns:a16="http://schemas.microsoft.com/office/drawing/2014/main" id="{29A453AC-8932-4B7C-AD8A-5D96A144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7555" y="2906534"/>
          <a:ext cx="384072" cy="5472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22</xdr:col>
      <xdr:colOff>307259</xdr:colOff>
      <xdr:row>18</xdr:row>
      <xdr:rowOff>14748</xdr:rowOff>
    </xdr:from>
    <xdr:to>
      <xdr:col>22</xdr:col>
      <xdr:colOff>670116</xdr:colOff>
      <xdr:row>20</xdr:row>
      <xdr:rowOff>101472</xdr:rowOff>
    </xdr:to>
    <xdr:sp macro="" textlink="">
      <xdr:nvSpPr>
        <xdr:cNvPr id="84" name="Sinal de Multiplicação 83">
          <a:extLst>
            <a:ext uri="{FF2B5EF4-FFF2-40B4-BE49-F238E27FC236}">
              <a16:creationId xmlns:a16="http://schemas.microsoft.com/office/drawing/2014/main" id="{C9EEFE2E-AA2D-4DEF-9946-F65FE20ECDD5}"/>
            </a:ext>
          </a:extLst>
        </xdr:cNvPr>
        <xdr:cNvSpPr/>
      </xdr:nvSpPr>
      <xdr:spPr>
        <a:xfrm>
          <a:off x="23548259" y="14607048"/>
          <a:ext cx="362857" cy="277224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2364442</xdr:colOff>
      <xdr:row>17</xdr:row>
      <xdr:rowOff>89648</xdr:rowOff>
    </xdr:from>
    <xdr:to>
      <xdr:col>17</xdr:col>
      <xdr:colOff>2612993</xdr:colOff>
      <xdr:row>20</xdr:row>
      <xdr:rowOff>145678</xdr:rowOff>
    </xdr:to>
    <xdr:pic>
      <xdr:nvPicPr>
        <xdr:cNvPr id="88" name="Imagem 3">
          <a:extLst>
            <a:ext uri="{FF2B5EF4-FFF2-40B4-BE49-F238E27FC236}">
              <a16:creationId xmlns:a16="http://schemas.microsoft.com/office/drawing/2014/main" id="{5D6F19BA-2415-A2B1-BB79-D740F5195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8736" y="2902324"/>
          <a:ext cx="248551" cy="661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213819</xdr:colOff>
      <xdr:row>17</xdr:row>
      <xdr:rowOff>181833</xdr:rowOff>
    </xdr:from>
    <xdr:to>
      <xdr:col>13</xdr:col>
      <xdr:colOff>573819</xdr:colOff>
      <xdr:row>19</xdr:row>
      <xdr:rowOff>138421</xdr:rowOff>
    </xdr:to>
    <xdr:sp macro="" textlink="">
      <xdr:nvSpPr>
        <xdr:cNvPr id="89" name="Elipse 88">
          <a:extLst>
            <a:ext uri="{FF2B5EF4-FFF2-40B4-BE49-F238E27FC236}">
              <a16:creationId xmlns:a16="http://schemas.microsoft.com/office/drawing/2014/main" id="{4EA2E5CA-F133-48AD-AF9E-A1BB0A6B6331}"/>
            </a:ext>
          </a:extLst>
        </xdr:cNvPr>
        <xdr:cNvSpPr/>
      </xdr:nvSpPr>
      <xdr:spPr>
        <a:xfrm>
          <a:off x="11542966" y="2994509"/>
          <a:ext cx="360000" cy="36000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257735</xdr:colOff>
      <xdr:row>17</xdr:row>
      <xdr:rowOff>190501</xdr:rowOff>
    </xdr:from>
    <xdr:to>
      <xdr:col>17</xdr:col>
      <xdr:colOff>769843</xdr:colOff>
      <xdr:row>20</xdr:row>
      <xdr:rowOff>44824</xdr:rowOff>
    </xdr:to>
    <xdr:grpSp>
      <xdr:nvGrpSpPr>
        <xdr:cNvPr id="90" name="Agrupar 89">
          <a:extLst>
            <a:ext uri="{FF2B5EF4-FFF2-40B4-BE49-F238E27FC236}">
              <a16:creationId xmlns:a16="http://schemas.microsoft.com/office/drawing/2014/main" id="{66164A8A-4DDD-451D-B8AA-44F996E7E791}"/>
            </a:ext>
          </a:extLst>
        </xdr:cNvPr>
        <xdr:cNvGrpSpPr/>
      </xdr:nvGrpSpPr>
      <xdr:grpSpPr>
        <a:xfrm>
          <a:off x="13413441" y="3003177"/>
          <a:ext cx="512108" cy="459441"/>
          <a:chOff x="3672164" y="2052052"/>
          <a:chExt cx="4242277" cy="2694377"/>
        </a:xfrm>
      </xdr:grpSpPr>
      <xdr:pic>
        <xdr:nvPicPr>
          <xdr:cNvPr id="91" name="Imagem 90">
            <a:extLst>
              <a:ext uri="{FF2B5EF4-FFF2-40B4-BE49-F238E27FC236}">
                <a16:creationId xmlns:a16="http://schemas.microsoft.com/office/drawing/2014/main" id="{F51C6ED1-9B28-C93F-A2C4-56FD2404A7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/>
          <a:stretch>
            <a:fillRect/>
          </a:stretch>
        </xdr:blipFill>
        <xdr:spPr>
          <a:xfrm>
            <a:off x="3672164" y="2052052"/>
            <a:ext cx="2620435" cy="2651790"/>
          </a:xfrm>
          <a:prstGeom prst="rect">
            <a:avLst/>
          </a:prstGeom>
        </xdr:spPr>
      </xdr:pic>
      <xdr:pic>
        <xdr:nvPicPr>
          <xdr:cNvPr id="92" name="Imagem 91">
            <a:extLst>
              <a:ext uri="{FF2B5EF4-FFF2-40B4-BE49-F238E27FC236}">
                <a16:creationId xmlns:a16="http://schemas.microsoft.com/office/drawing/2014/main" id="{E11BE2BE-35AB-0EC9-A33E-AC4E0B9E97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/>
          <a:stretch>
            <a:fillRect/>
          </a:stretch>
        </xdr:blipFill>
        <xdr:spPr>
          <a:xfrm>
            <a:off x="5618357" y="2454284"/>
            <a:ext cx="2296084" cy="2292145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393155</xdr:colOff>
      <xdr:row>21</xdr:row>
      <xdr:rowOff>51820</xdr:rowOff>
    </xdr:from>
    <xdr:ext cx="1050696" cy="645242"/>
    <xdr:pic>
      <xdr:nvPicPr>
        <xdr:cNvPr id="18" name="Imagem 6">
          <a:extLst>
            <a:ext uri="{FF2B5EF4-FFF2-40B4-BE49-F238E27FC236}">
              <a16:creationId xmlns:a16="http://schemas.microsoft.com/office/drawing/2014/main" id="{685CAA8C-03F8-4E7C-99FB-C03B07669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875008" y="3660114"/>
          <a:ext cx="1050696" cy="645242"/>
        </a:xfrm>
        <a:prstGeom prst="rect">
          <a:avLst/>
        </a:prstGeom>
      </xdr:spPr>
    </xdr:pic>
    <xdr:clientData/>
  </xdr:oneCellAnchor>
  <xdr:twoCellAnchor>
    <xdr:from>
      <xdr:col>19</xdr:col>
      <xdr:colOff>0</xdr:colOff>
      <xdr:row>22</xdr:row>
      <xdr:rowOff>47626</xdr:rowOff>
    </xdr:from>
    <xdr:to>
      <xdr:col>19</xdr:col>
      <xdr:colOff>0</xdr:colOff>
      <xdr:row>23</xdr:row>
      <xdr:rowOff>1</xdr:rowOff>
    </xdr:to>
    <xdr:grpSp>
      <xdr:nvGrpSpPr>
        <xdr:cNvPr id="45" name="Agrupar 44">
          <a:extLst>
            <a:ext uri="{FF2B5EF4-FFF2-40B4-BE49-F238E27FC236}">
              <a16:creationId xmlns:a16="http://schemas.microsoft.com/office/drawing/2014/main" id="{273C576A-A4EF-4C2F-9700-3A1F73A6859C}"/>
            </a:ext>
          </a:extLst>
        </xdr:cNvPr>
        <xdr:cNvGrpSpPr/>
      </xdr:nvGrpSpPr>
      <xdr:grpSpPr>
        <a:xfrm>
          <a:off x="19935265" y="3857626"/>
          <a:ext cx="0" cy="154081"/>
          <a:chOff x="4710545" y="2373647"/>
          <a:chExt cx="2494475" cy="1884793"/>
        </a:xfrm>
      </xdr:grpSpPr>
      <xdr:pic>
        <xdr:nvPicPr>
          <xdr:cNvPr id="46" name="Imagem 45">
            <a:extLst>
              <a:ext uri="{FF2B5EF4-FFF2-40B4-BE49-F238E27FC236}">
                <a16:creationId xmlns:a16="http://schemas.microsoft.com/office/drawing/2014/main" id="{830EDAB6-0A55-760D-7213-A5243947FA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4710545" y="2373647"/>
            <a:ext cx="1127253" cy="1884792"/>
          </a:xfrm>
          <a:prstGeom prst="rect">
            <a:avLst/>
          </a:prstGeom>
        </xdr:spPr>
      </xdr:pic>
      <xdr:pic>
        <xdr:nvPicPr>
          <xdr:cNvPr id="47" name="Imagem 46">
            <a:extLst>
              <a:ext uri="{FF2B5EF4-FFF2-40B4-BE49-F238E27FC236}">
                <a16:creationId xmlns:a16="http://schemas.microsoft.com/office/drawing/2014/main" id="{8536E338-9324-8469-22CC-285D97A7294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ackgroundRemoval t="9605" b="89831" l="24696" r="95142">
                        <a14:foregroundMark x1="90183" y1="36231" x2="79757" y2="45763"/>
                        <a14:foregroundMark x1="92308" y1="52542" x2="83806" y2="59322"/>
                        <a14:foregroundMark x1="89986" y1="35132" x2="88664" y2="35593"/>
                        <a14:backgroundMark x1="44939" y1="25989" x2="28340" y2="68362"/>
                        <a14:backgroundMark x1="28340" y1="68362" x2="32389" y2="92655"/>
                        <a14:backgroundMark x1="95951" y1="28814" x2="97571" y2="37853"/>
                      </a14:backgroundRemoval>
                    </a14:imgEffect>
                  </a14:imgLayer>
                </a14:imgProps>
              </a:ext>
            </a:extLst>
          </a:blip>
          <a:srcRect l="17087" r="1" b="8479"/>
          <a:stretch/>
        </xdr:blipFill>
        <xdr:spPr>
          <a:xfrm>
            <a:off x="5044958" y="2605857"/>
            <a:ext cx="2160062" cy="1652583"/>
          </a:xfrm>
          <a:prstGeom prst="rect">
            <a:avLst/>
          </a:prstGeom>
        </xdr:spPr>
      </xdr:pic>
    </xdr:grpSp>
    <xdr:clientData/>
  </xdr:twoCellAnchor>
  <xdr:twoCellAnchor>
    <xdr:from>
      <xdr:col>22</xdr:col>
      <xdr:colOff>1193646</xdr:colOff>
      <xdr:row>24</xdr:row>
      <xdr:rowOff>60272</xdr:rowOff>
    </xdr:from>
    <xdr:to>
      <xdr:col>22</xdr:col>
      <xdr:colOff>1610476</xdr:colOff>
      <xdr:row>25</xdr:row>
      <xdr:rowOff>80023</xdr:rowOff>
    </xdr:to>
    <xdr:sp macro="" textlink="">
      <xdr:nvSpPr>
        <xdr:cNvPr id="61" name="Seta: para a Direita 60">
          <a:extLst>
            <a:ext uri="{FF2B5EF4-FFF2-40B4-BE49-F238E27FC236}">
              <a16:creationId xmlns:a16="http://schemas.microsoft.com/office/drawing/2014/main" id="{E87BC4D1-D783-404B-8DE0-85F88B5DE624}"/>
            </a:ext>
          </a:extLst>
        </xdr:cNvPr>
        <xdr:cNvSpPr/>
      </xdr:nvSpPr>
      <xdr:spPr>
        <a:xfrm>
          <a:off x="20293853" y="12980654"/>
          <a:ext cx="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0</xdr:colOff>
      <xdr:row>22</xdr:row>
      <xdr:rowOff>32263</xdr:rowOff>
    </xdr:from>
    <xdr:to>
      <xdr:col>19</xdr:col>
      <xdr:colOff>0</xdr:colOff>
      <xdr:row>23</xdr:row>
      <xdr:rowOff>3688</xdr:rowOff>
    </xdr:to>
    <xdr:grpSp>
      <xdr:nvGrpSpPr>
        <xdr:cNvPr id="62" name="Agrupar 61">
          <a:extLst>
            <a:ext uri="{FF2B5EF4-FFF2-40B4-BE49-F238E27FC236}">
              <a16:creationId xmlns:a16="http://schemas.microsoft.com/office/drawing/2014/main" id="{A328976A-D77C-410D-8947-831022852663}"/>
            </a:ext>
          </a:extLst>
        </xdr:cNvPr>
        <xdr:cNvGrpSpPr/>
      </xdr:nvGrpSpPr>
      <xdr:grpSpPr>
        <a:xfrm>
          <a:off x="19935265" y="3842263"/>
          <a:ext cx="0" cy="173131"/>
          <a:chOff x="4710545" y="2373647"/>
          <a:chExt cx="2494475" cy="1884793"/>
        </a:xfrm>
      </xdr:grpSpPr>
      <xdr:pic>
        <xdr:nvPicPr>
          <xdr:cNvPr id="63" name="Imagem 62">
            <a:extLst>
              <a:ext uri="{FF2B5EF4-FFF2-40B4-BE49-F238E27FC236}">
                <a16:creationId xmlns:a16="http://schemas.microsoft.com/office/drawing/2014/main" id="{39174ECF-2D73-4656-F853-56880D1643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4710545" y="2373647"/>
            <a:ext cx="1127253" cy="1884792"/>
          </a:xfrm>
          <a:prstGeom prst="rect">
            <a:avLst/>
          </a:prstGeom>
        </xdr:spPr>
      </xdr:pic>
      <xdr:pic>
        <xdr:nvPicPr>
          <xdr:cNvPr id="65" name="Imagem 64">
            <a:extLst>
              <a:ext uri="{FF2B5EF4-FFF2-40B4-BE49-F238E27FC236}">
                <a16:creationId xmlns:a16="http://schemas.microsoft.com/office/drawing/2014/main" id="{4EAC4156-D046-9F42-9CCA-96C5FE5F495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ackgroundRemoval t="9605" b="89831" l="24696" r="95142">
                        <a14:foregroundMark x1="90183" y1="36231" x2="79757" y2="45763"/>
                        <a14:foregroundMark x1="92308" y1="52542" x2="83806" y2="59322"/>
                        <a14:foregroundMark x1="89986" y1="35132" x2="88664" y2="35593"/>
                        <a14:backgroundMark x1="44939" y1="25989" x2="28340" y2="68362"/>
                        <a14:backgroundMark x1="28340" y1="68362" x2="32389" y2="92655"/>
                        <a14:backgroundMark x1="95951" y1="28814" x2="97571" y2="37853"/>
                      </a14:backgroundRemoval>
                    </a14:imgEffect>
                  </a14:imgLayer>
                </a14:imgProps>
              </a:ext>
            </a:extLst>
          </a:blip>
          <a:srcRect l="17087" r="1" b="8479"/>
          <a:stretch/>
        </xdr:blipFill>
        <xdr:spPr>
          <a:xfrm>
            <a:off x="5044958" y="2605857"/>
            <a:ext cx="2160062" cy="1652583"/>
          </a:xfrm>
          <a:prstGeom prst="rect">
            <a:avLst/>
          </a:prstGeom>
        </xdr:spPr>
      </xdr:pic>
    </xdr:grpSp>
    <xdr:clientData/>
  </xdr:twoCellAnchor>
  <xdr:twoCellAnchor>
    <xdr:from>
      <xdr:col>22</xdr:col>
      <xdr:colOff>1198307</xdr:colOff>
      <xdr:row>22</xdr:row>
      <xdr:rowOff>168992</xdr:rowOff>
    </xdr:from>
    <xdr:to>
      <xdr:col>22</xdr:col>
      <xdr:colOff>1615137</xdr:colOff>
      <xdr:row>22</xdr:row>
      <xdr:rowOff>373098</xdr:rowOff>
    </xdr:to>
    <xdr:sp macro="" textlink="">
      <xdr:nvSpPr>
        <xdr:cNvPr id="66" name="Seta: para a Direita 65">
          <a:extLst>
            <a:ext uri="{FF2B5EF4-FFF2-40B4-BE49-F238E27FC236}">
              <a16:creationId xmlns:a16="http://schemas.microsoft.com/office/drawing/2014/main" id="{B3CE69DC-DCA2-4AFB-9A9C-A49417F00C99}"/>
            </a:ext>
          </a:extLst>
        </xdr:cNvPr>
        <xdr:cNvSpPr/>
      </xdr:nvSpPr>
      <xdr:spPr>
        <a:xfrm>
          <a:off x="20293853" y="12618727"/>
          <a:ext cx="0" cy="2313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92178</xdr:colOff>
      <xdr:row>23</xdr:row>
      <xdr:rowOff>92177</xdr:rowOff>
    </xdr:from>
    <xdr:to>
      <xdr:col>21</xdr:col>
      <xdr:colOff>527607</xdr:colOff>
      <xdr:row>25</xdr:row>
      <xdr:rowOff>138266</xdr:rowOff>
    </xdr:to>
    <xdr:sp macro="" textlink="">
      <xdr:nvSpPr>
        <xdr:cNvPr id="80" name="Elipse 79">
          <a:extLst>
            <a:ext uri="{FF2B5EF4-FFF2-40B4-BE49-F238E27FC236}">
              <a16:creationId xmlns:a16="http://schemas.microsoft.com/office/drawing/2014/main" id="{36D2B161-A723-4399-9EEB-1BFB941A0ACD}"/>
            </a:ext>
          </a:extLst>
        </xdr:cNvPr>
        <xdr:cNvSpPr/>
      </xdr:nvSpPr>
      <xdr:spPr>
        <a:xfrm>
          <a:off x="20293853" y="12732412"/>
          <a:ext cx="0" cy="516736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1538048</xdr:colOff>
      <xdr:row>22</xdr:row>
      <xdr:rowOff>97444</xdr:rowOff>
    </xdr:from>
    <xdr:ext cx="485615" cy="389004"/>
    <xdr:pic>
      <xdr:nvPicPr>
        <xdr:cNvPr id="82" name="Imagem 81">
          <a:extLst>
            <a:ext uri="{FF2B5EF4-FFF2-40B4-BE49-F238E27FC236}">
              <a16:creationId xmlns:a16="http://schemas.microsoft.com/office/drawing/2014/main" id="{FF428C62-1C31-4365-87B6-F9F2C760D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901" y="12547179"/>
          <a:ext cx="485615" cy="38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13</xdr:col>
      <xdr:colOff>177145</xdr:colOff>
      <xdr:row>22</xdr:row>
      <xdr:rowOff>0</xdr:rowOff>
    </xdr:from>
    <xdr:to>
      <xdr:col>13</xdr:col>
      <xdr:colOff>537145</xdr:colOff>
      <xdr:row>23</xdr:row>
      <xdr:rowOff>169500</xdr:rowOff>
    </xdr:to>
    <xdr:sp macro="" textlink="">
      <xdr:nvSpPr>
        <xdr:cNvPr id="85" name="Elipse 84">
          <a:extLst>
            <a:ext uri="{FF2B5EF4-FFF2-40B4-BE49-F238E27FC236}">
              <a16:creationId xmlns:a16="http://schemas.microsoft.com/office/drawing/2014/main" id="{6A22A9EC-2FE0-4CED-93F3-C1B10602C01E}"/>
            </a:ext>
          </a:extLst>
        </xdr:cNvPr>
        <xdr:cNvSpPr/>
      </xdr:nvSpPr>
      <xdr:spPr>
        <a:xfrm>
          <a:off x="11506292" y="12449735"/>
          <a:ext cx="360000" cy="3600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17</xdr:col>
      <xdr:colOff>46089</xdr:colOff>
      <xdr:row>21</xdr:row>
      <xdr:rowOff>61452</xdr:rowOff>
    </xdr:from>
    <xdr:ext cx="1050696" cy="645242"/>
    <xdr:pic>
      <xdr:nvPicPr>
        <xdr:cNvPr id="43" name="Imagem 6">
          <a:extLst>
            <a:ext uri="{FF2B5EF4-FFF2-40B4-BE49-F238E27FC236}">
              <a16:creationId xmlns:a16="http://schemas.microsoft.com/office/drawing/2014/main" id="{166F98EE-36B9-4481-B196-CF3FE8F79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5467064" y="10719927"/>
          <a:ext cx="1050696" cy="645242"/>
        </a:xfrm>
        <a:prstGeom prst="rect">
          <a:avLst/>
        </a:prstGeom>
      </xdr:spPr>
    </xdr:pic>
    <xdr:clientData/>
  </xdr:oneCellAnchor>
  <xdr:twoCellAnchor>
    <xdr:from>
      <xdr:col>17</xdr:col>
      <xdr:colOff>732984</xdr:colOff>
      <xdr:row>21</xdr:row>
      <xdr:rowOff>242799</xdr:rowOff>
    </xdr:from>
    <xdr:to>
      <xdr:col>17</xdr:col>
      <xdr:colOff>1095841</xdr:colOff>
      <xdr:row>23</xdr:row>
      <xdr:rowOff>52988</xdr:rowOff>
    </xdr:to>
    <xdr:sp macro="" textlink="">
      <xdr:nvSpPr>
        <xdr:cNvPr id="73" name="Sinal de Multiplicação 72">
          <a:extLst>
            <a:ext uri="{FF2B5EF4-FFF2-40B4-BE49-F238E27FC236}">
              <a16:creationId xmlns:a16="http://schemas.microsoft.com/office/drawing/2014/main" id="{C6A28D8F-397D-4BA1-9D4C-862792368AAF}"/>
            </a:ext>
          </a:extLst>
        </xdr:cNvPr>
        <xdr:cNvSpPr/>
      </xdr:nvSpPr>
      <xdr:spPr>
        <a:xfrm>
          <a:off x="16153959" y="10853649"/>
          <a:ext cx="362857" cy="238814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1070968</xdr:colOff>
      <xdr:row>22</xdr:row>
      <xdr:rowOff>157690</xdr:rowOff>
    </xdr:from>
    <xdr:to>
      <xdr:col>17</xdr:col>
      <xdr:colOff>1382662</xdr:colOff>
      <xdr:row>23</xdr:row>
      <xdr:rowOff>138267</xdr:rowOff>
    </xdr:to>
    <xdr:sp macro="" textlink="">
      <xdr:nvSpPr>
        <xdr:cNvPr id="77" name="Seta: para a Direita 76">
          <a:extLst>
            <a:ext uri="{FF2B5EF4-FFF2-40B4-BE49-F238E27FC236}">
              <a16:creationId xmlns:a16="http://schemas.microsoft.com/office/drawing/2014/main" id="{AFE9AA9B-40D8-4ACD-B167-4996A9F6F1DD}"/>
            </a:ext>
          </a:extLst>
        </xdr:cNvPr>
        <xdr:cNvSpPr/>
      </xdr:nvSpPr>
      <xdr:spPr>
        <a:xfrm>
          <a:off x="16491943" y="11006665"/>
          <a:ext cx="311694" cy="171077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17</xdr:col>
      <xdr:colOff>1751371</xdr:colOff>
      <xdr:row>21</xdr:row>
      <xdr:rowOff>107540</xdr:rowOff>
    </xdr:from>
    <xdr:to>
      <xdr:col>17</xdr:col>
      <xdr:colOff>2135444</xdr:colOff>
      <xdr:row>24</xdr:row>
      <xdr:rowOff>46412</xdr:rowOff>
    </xdr:to>
    <xdr:pic>
      <xdr:nvPicPr>
        <xdr:cNvPr id="78" name="Imagem 77">
          <a:extLst>
            <a:ext uri="{FF2B5EF4-FFF2-40B4-BE49-F238E27FC236}">
              <a16:creationId xmlns:a16="http://schemas.microsoft.com/office/drawing/2014/main" id="{6238E83A-2E1D-4CBB-A743-F41961E5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2346" y="10766015"/>
          <a:ext cx="384073" cy="618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2073992</xdr:colOff>
      <xdr:row>21</xdr:row>
      <xdr:rowOff>107541</xdr:rowOff>
    </xdr:from>
    <xdr:to>
      <xdr:col>17</xdr:col>
      <xdr:colOff>2381250</xdr:colOff>
      <xdr:row>24</xdr:row>
      <xdr:rowOff>46413</xdr:rowOff>
    </xdr:to>
    <xdr:pic>
      <xdr:nvPicPr>
        <xdr:cNvPr id="86" name="Imagem 85">
          <a:extLst>
            <a:ext uri="{FF2B5EF4-FFF2-40B4-BE49-F238E27FC236}">
              <a16:creationId xmlns:a16="http://schemas.microsoft.com/office/drawing/2014/main" id="{E1B4DE6F-F48E-4401-9EA1-7DBBAC9A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94967" y="10766016"/>
          <a:ext cx="307258" cy="618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1459476</xdr:colOff>
      <xdr:row>21</xdr:row>
      <xdr:rowOff>107540</xdr:rowOff>
    </xdr:from>
    <xdr:to>
      <xdr:col>17</xdr:col>
      <xdr:colOff>1843549</xdr:colOff>
      <xdr:row>24</xdr:row>
      <xdr:rowOff>46412</xdr:rowOff>
    </xdr:to>
    <xdr:pic>
      <xdr:nvPicPr>
        <xdr:cNvPr id="93" name="Imagem 92">
          <a:extLst>
            <a:ext uri="{FF2B5EF4-FFF2-40B4-BE49-F238E27FC236}">
              <a16:creationId xmlns:a16="http://schemas.microsoft.com/office/drawing/2014/main" id="{39976C06-5E6B-4860-9C57-653C964D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80451" y="10766015"/>
          <a:ext cx="384073" cy="618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46089</xdr:colOff>
      <xdr:row>21</xdr:row>
      <xdr:rowOff>61452</xdr:rowOff>
    </xdr:from>
    <xdr:ext cx="1050696" cy="645242"/>
    <xdr:pic>
      <xdr:nvPicPr>
        <xdr:cNvPr id="110" name="Imagem 6">
          <a:extLst>
            <a:ext uri="{FF2B5EF4-FFF2-40B4-BE49-F238E27FC236}">
              <a16:creationId xmlns:a16="http://schemas.microsoft.com/office/drawing/2014/main" id="{8D6822E8-F10F-49BE-B81E-13BEED07D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3201795" y="3669746"/>
          <a:ext cx="1050696" cy="645242"/>
        </a:xfrm>
        <a:prstGeom prst="rect">
          <a:avLst/>
        </a:prstGeom>
      </xdr:spPr>
    </xdr:pic>
    <xdr:clientData/>
  </xdr:oneCellAnchor>
  <xdr:twoCellAnchor>
    <xdr:from>
      <xdr:col>29</xdr:col>
      <xdr:colOff>732984</xdr:colOff>
      <xdr:row>21</xdr:row>
      <xdr:rowOff>242799</xdr:rowOff>
    </xdr:from>
    <xdr:to>
      <xdr:col>29</xdr:col>
      <xdr:colOff>1095841</xdr:colOff>
      <xdr:row>23</xdr:row>
      <xdr:rowOff>52988</xdr:rowOff>
    </xdr:to>
    <xdr:sp macro="" textlink="">
      <xdr:nvSpPr>
        <xdr:cNvPr id="111" name="Sinal de Multiplicação 110">
          <a:extLst>
            <a:ext uri="{FF2B5EF4-FFF2-40B4-BE49-F238E27FC236}">
              <a16:creationId xmlns:a16="http://schemas.microsoft.com/office/drawing/2014/main" id="{ED4754FC-24AD-4297-8F4E-023E90A6D8DA}"/>
            </a:ext>
          </a:extLst>
        </xdr:cNvPr>
        <xdr:cNvSpPr/>
      </xdr:nvSpPr>
      <xdr:spPr>
        <a:xfrm>
          <a:off x="13888690" y="3812993"/>
          <a:ext cx="362857" cy="251701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1194232</xdr:colOff>
      <xdr:row>22</xdr:row>
      <xdr:rowOff>157690</xdr:rowOff>
    </xdr:from>
    <xdr:to>
      <xdr:col>29</xdr:col>
      <xdr:colOff>1505926</xdr:colOff>
      <xdr:row>23</xdr:row>
      <xdr:rowOff>138267</xdr:rowOff>
    </xdr:to>
    <xdr:sp macro="" textlink="">
      <xdr:nvSpPr>
        <xdr:cNvPr id="112" name="Seta: para a Direita 111">
          <a:extLst>
            <a:ext uri="{FF2B5EF4-FFF2-40B4-BE49-F238E27FC236}">
              <a16:creationId xmlns:a16="http://schemas.microsoft.com/office/drawing/2014/main" id="{FAC41D2B-5444-4F92-8DE2-D1AD7877A4CD}"/>
            </a:ext>
          </a:extLst>
        </xdr:cNvPr>
        <xdr:cNvSpPr/>
      </xdr:nvSpPr>
      <xdr:spPr>
        <a:xfrm>
          <a:off x="25992850" y="3967690"/>
          <a:ext cx="311694" cy="182283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29</xdr:col>
      <xdr:colOff>1714500</xdr:colOff>
      <xdr:row>21</xdr:row>
      <xdr:rowOff>78441</xdr:rowOff>
    </xdr:from>
    <xdr:to>
      <xdr:col>29</xdr:col>
      <xdr:colOff>2390469</xdr:colOff>
      <xdr:row>24</xdr:row>
      <xdr:rowOff>23609</xdr:rowOff>
    </xdr:to>
    <xdr:pic>
      <xdr:nvPicPr>
        <xdr:cNvPr id="116" name="Imagem 115">
          <a:extLst>
            <a:ext uri="{FF2B5EF4-FFF2-40B4-BE49-F238E27FC236}">
              <a16:creationId xmlns:a16="http://schemas.microsoft.com/office/drawing/2014/main" id="{D416D21E-7A99-496C-ACC8-FE44209F1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13118" y="3686735"/>
          <a:ext cx="675969" cy="628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630908</xdr:colOff>
      <xdr:row>112</xdr:row>
      <xdr:rowOff>44814</xdr:rowOff>
    </xdr:from>
    <xdr:ext cx="552914" cy="500786"/>
    <xdr:pic>
      <xdr:nvPicPr>
        <xdr:cNvPr id="2" name="Imagem 1">
          <a:extLst>
            <a:ext uri="{FF2B5EF4-FFF2-40B4-BE49-F238E27FC236}">
              <a16:creationId xmlns:a16="http://schemas.microsoft.com/office/drawing/2014/main" id="{B0ADB350-CD56-4B8D-A1DF-9C3C436EAE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50224" b="426"/>
        <a:stretch/>
      </xdr:blipFill>
      <xdr:spPr>
        <a:xfrm>
          <a:off x="1116683" y="24838389"/>
          <a:ext cx="552914" cy="500786"/>
        </a:xfrm>
        <a:prstGeom prst="rect">
          <a:avLst/>
        </a:prstGeom>
      </xdr:spPr>
    </xdr:pic>
    <xdr:clientData/>
  </xdr:oneCellAnchor>
  <xdr:oneCellAnchor>
    <xdr:from>
      <xdr:col>2</xdr:col>
      <xdr:colOff>465176</xdr:colOff>
      <xdr:row>38</xdr:row>
      <xdr:rowOff>19667</xdr:rowOff>
    </xdr:from>
    <xdr:ext cx="719912" cy="608816"/>
    <xdr:pic>
      <xdr:nvPicPr>
        <xdr:cNvPr id="3" name="Picture 2" descr="Big Pro Paleta de Maquiagem LIMITADA- VENDA EXCLUSIVA NA INTERNET - LOJA  AVON - LINK NA DESCRIÇÃO - YouTube">
          <a:extLst>
            <a:ext uri="{FF2B5EF4-FFF2-40B4-BE49-F238E27FC236}">
              <a16:creationId xmlns:a16="http://schemas.microsoft.com/office/drawing/2014/main" id="{F7220168-BF46-4360-A0EE-C37F19CFFA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20" t="10621" r="23966" b="10947"/>
        <a:stretch/>
      </xdr:blipFill>
      <xdr:spPr bwMode="auto">
        <a:xfrm>
          <a:off x="950951" y="8077817"/>
          <a:ext cx="719912" cy="608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41480</xdr:colOff>
      <xdr:row>5</xdr:row>
      <xdr:rowOff>58379</xdr:rowOff>
    </xdr:from>
    <xdr:ext cx="1285875" cy="845434"/>
    <xdr:pic>
      <xdr:nvPicPr>
        <xdr:cNvPr id="4" name="Imagem 3">
          <a:extLst>
            <a:ext uri="{FF2B5EF4-FFF2-40B4-BE49-F238E27FC236}">
              <a16:creationId xmlns:a16="http://schemas.microsoft.com/office/drawing/2014/main" id="{436B92D5-63A3-48EB-B71F-71A2A6ADA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7255" y="1020404"/>
          <a:ext cx="1285875" cy="845434"/>
        </a:xfrm>
        <a:prstGeom prst="rect">
          <a:avLst/>
        </a:prstGeom>
      </xdr:spPr>
    </xdr:pic>
    <xdr:clientData/>
  </xdr:oneCellAnchor>
  <xdr:oneCellAnchor>
    <xdr:from>
      <xdr:col>2</xdr:col>
      <xdr:colOff>504826</xdr:colOff>
      <xdr:row>40</xdr:row>
      <xdr:rowOff>19050</xdr:rowOff>
    </xdr:from>
    <xdr:ext cx="704850" cy="604232"/>
    <xdr:pic>
      <xdr:nvPicPr>
        <xdr:cNvPr id="5" name="Imagem 4">
          <a:extLst>
            <a:ext uri="{FF2B5EF4-FFF2-40B4-BE49-F238E27FC236}">
              <a16:creationId xmlns:a16="http://schemas.microsoft.com/office/drawing/2014/main" id="{3F2B95BB-383F-4765-8952-CD138E83DB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30012" b="21767"/>
        <a:stretch/>
      </xdr:blipFill>
      <xdr:spPr>
        <a:xfrm>
          <a:off x="990601" y="8724900"/>
          <a:ext cx="704850" cy="604232"/>
        </a:xfrm>
        <a:prstGeom prst="rect">
          <a:avLst/>
        </a:prstGeom>
      </xdr:spPr>
    </xdr:pic>
    <xdr:clientData/>
  </xdr:oneCellAnchor>
  <xdr:oneCellAnchor>
    <xdr:from>
      <xdr:col>2</xdr:col>
      <xdr:colOff>145716</xdr:colOff>
      <xdr:row>15</xdr:row>
      <xdr:rowOff>13212</xdr:rowOff>
    </xdr:from>
    <xdr:ext cx="1094377" cy="1060040"/>
    <xdr:pic>
      <xdr:nvPicPr>
        <xdr:cNvPr id="6" name="Imagem 5">
          <a:extLst>
            <a:ext uri="{FF2B5EF4-FFF2-40B4-BE49-F238E27FC236}">
              <a16:creationId xmlns:a16="http://schemas.microsoft.com/office/drawing/2014/main" id="{10344174-BA25-4255-9695-6E09DF1249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10359" b="7821"/>
        <a:stretch/>
      </xdr:blipFill>
      <xdr:spPr>
        <a:xfrm>
          <a:off x="631491" y="2880237"/>
          <a:ext cx="1094377" cy="1060040"/>
        </a:xfrm>
        <a:prstGeom prst="rect">
          <a:avLst/>
        </a:prstGeom>
      </xdr:spPr>
    </xdr:pic>
    <xdr:clientData/>
  </xdr:oneCellAnchor>
  <xdr:oneCellAnchor>
    <xdr:from>
      <xdr:col>2</xdr:col>
      <xdr:colOff>1404203</xdr:colOff>
      <xdr:row>21</xdr:row>
      <xdr:rowOff>117835</xdr:rowOff>
    </xdr:from>
    <xdr:ext cx="884869" cy="1241675"/>
    <xdr:pic>
      <xdr:nvPicPr>
        <xdr:cNvPr id="7" name="Imagem 6">
          <a:extLst>
            <a:ext uri="{FF2B5EF4-FFF2-40B4-BE49-F238E27FC236}">
              <a16:creationId xmlns:a16="http://schemas.microsoft.com/office/drawing/2014/main" id="{864C38D0-D49E-49B5-A938-71A48F67A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89978" y="4127860"/>
          <a:ext cx="884869" cy="1241675"/>
        </a:xfrm>
        <a:prstGeom prst="rect">
          <a:avLst/>
        </a:prstGeom>
      </xdr:spPr>
    </xdr:pic>
    <xdr:clientData/>
  </xdr:oneCellAnchor>
  <xdr:oneCellAnchor>
    <xdr:from>
      <xdr:col>2</xdr:col>
      <xdr:colOff>55452</xdr:colOff>
      <xdr:row>21</xdr:row>
      <xdr:rowOff>125438</xdr:rowOff>
    </xdr:from>
    <xdr:ext cx="1466586" cy="663066"/>
    <xdr:pic>
      <xdr:nvPicPr>
        <xdr:cNvPr id="8" name="Imagem 71">
          <a:extLst>
            <a:ext uri="{FF2B5EF4-FFF2-40B4-BE49-F238E27FC236}">
              <a16:creationId xmlns:a16="http://schemas.microsoft.com/office/drawing/2014/main" id="{60F251C7-CDF7-484A-923A-AEDDD190C172}"/>
            </a:ext>
            <a:ext uri="{147F2762-F138-4A5C-976F-8EAC2B608ADB}">
              <a16:predDERef xmlns:a16="http://schemas.microsoft.com/office/drawing/2014/main" pred="{E486332E-1BCE-E3E2-FA69-8BCE4B7F1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41227" y="4135463"/>
          <a:ext cx="1466586" cy="663066"/>
        </a:xfrm>
        <a:prstGeom prst="rect">
          <a:avLst/>
        </a:prstGeom>
      </xdr:spPr>
    </xdr:pic>
    <xdr:clientData/>
  </xdr:oneCellAnchor>
  <xdr:oneCellAnchor>
    <xdr:from>
      <xdr:col>2</xdr:col>
      <xdr:colOff>476251</xdr:colOff>
      <xdr:row>28</xdr:row>
      <xdr:rowOff>9525</xdr:rowOff>
    </xdr:from>
    <xdr:ext cx="819150" cy="860323"/>
    <xdr:pic>
      <xdr:nvPicPr>
        <xdr:cNvPr id="9" name="Imagem 8">
          <a:extLst>
            <a:ext uri="{FF2B5EF4-FFF2-40B4-BE49-F238E27FC236}">
              <a16:creationId xmlns:a16="http://schemas.microsoft.com/office/drawing/2014/main" id="{7404F062-E0CF-4A6E-A58A-5849CD178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62026" y="5581650"/>
          <a:ext cx="819150" cy="860323"/>
        </a:xfrm>
        <a:prstGeom prst="rect">
          <a:avLst/>
        </a:prstGeom>
      </xdr:spPr>
    </xdr:pic>
    <xdr:clientData/>
  </xdr:oneCellAnchor>
  <xdr:oneCellAnchor>
    <xdr:from>
      <xdr:col>2</xdr:col>
      <xdr:colOff>533399</xdr:colOff>
      <xdr:row>31</xdr:row>
      <xdr:rowOff>16212</xdr:rowOff>
    </xdr:from>
    <xdr:ext cx="733425" cy="803889"/>
    <xdr:pic>
      <xdr:nvPicPr>
        <xdr:cNvPr id="10" name="Imagem 9">
          <a:extLst>
            <a:ext uri="{FF2B5EF4-FFF2-40B4-BE49-F238E27FC236}">
              <a16:creationId xmlns:a16="http://schemas.microsoft.com/office/drawing/2014/main" id="{685C2535-0465-4A08-862E-B8D8BF97A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19174" y="6483687"/>
          <a:ext cx="733425" cy="803889"/>
        </a:xfrm>
        <a:prstGeom prst="rect">
          <a:avLst/>
        </a:prstGeom>
      </xdr:spPr>
    </xdr:pic>
    <xdr:clientData/>
  </xdr:oneCellAnchor>
  <xdr:oneCellAnchor>
    <xdr:from>
      <xdr:col>2</xdr:col>
      <xdr:colOff>333375</xdr:colOff>
      <xdr:row>34</xdr:row>
      <xdr:rowOff>14485</xdr:rowOff>
    </xdr:from>
    <xdr:ext cx="1228725" cy="706694"/>
    <xdr:pic>
      <xdr:nvPicPr>
        <xdr:cNvPr id="11" name="Imagem 10">
          <a:extLst>
            <a:ext uri="{FF2B5EF4-FFF2-40B4-BE49-F238E27FC236}">
              <a16:creationId xmlns:a16="http://schemas.microsoft.com/office/drawing/2014/main" id="{372971F2-1D74-4390-AC7E-C12BBF223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9150" y="7310635"/>
          <a:ext cx="1228725" cy="706694"/>
        </a:xfrm>
        <a:prstGeom prst="rect">
          <a:avLst/>
        </a:prstGeom>
      </xdr:spPr>
    </xdr:pic>
    <xdr:clientData/>
  </xdr:oneCellAnchor>
  <xdr:oneCellAnchor>
    <xdr:from>
      <xdr:col>2</xdr:col>
      <xdr:colOff>112459</xdr:colOff>
      <xdr:row>48</xdr:row>
      <xdr:rowOff>24062</xdr:rowOff>
    </xdr:from>
    <xdr:ext cx="1362074" cy="702418"/>
    <xdr:pic>
      <xdr:nvPicPr>
        <xdr:cNvPr id="12" name="Imagem 11">
          <a:extLst>
            <a:ext uri="{FF2B5EF4-FFF2-40B4-BE49-F238E27FC236}">
              <a16:creationId xmlns:a16="http://schemas.microsoft.com/office/drawing/2014/main" id="{DACF5733-78C6-4D1E-9DF3-567B86475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98234" y="10930187"/>
          <a:ext cx="1362074" cy="702418"/>
        </a:xfrm>
        <a:prstGeom prst="rect">
          <a:avLst/>
        </a:prstGeom>
      </xdr:spPr>
    </xdr:pic>
    <xdr:clientData/>
  </xdr:oneCellAnchor>
  <xdr:oneCellAnchor>
    <xdr:from>
      <xdr:col>2</xdr:col>
      <xdr:colOff>590550</xdr:colOff>
      <xdr:row>41</xdr:row>
      <xdr:rowOff>9525</xdr:rowOff>
    </xdr:from>
    <xdr:ext cx="752475" cy="675968"/>
    <xdr:pic>
      <xdr:nvPicPr>
        <xdr:cNvPr id="13" name="Imagem 12">
          <a:extLst>
            <a:ext uri="{FF2B5EF4-FFF2-40B4-BE49-F238E27FC236}">
              <a16:creationId xmlns:a16="http://schemas.microsoft.com/office/drawing/2014/main" id="{68D12850-4AB3-433E-B4A7-9AF00D726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76325" y="9382125"/>
          <a:ext cx="752475" cy="675968"/>
        </a:xfrm>
        <a:prstGeom prst="rect">
          <a:avLst/>
        </a:prstGeom>
      </xdr:spPr>
    </xdr:pic>
    <xdr:clientData/>
  </xdr:oneCellAnchor>
  <xdr:twoCellAnchor>
    <xdr:from>
      <xdr:col>2</xdr:col>
      <xdr:colOff>790575</xdr:colOff>
      <xdr:row>52</xdr:row>
      <xdr:rowOff>47626</xdr:rowOff>
    </xdr:from>
    <xdr:to>
      <xdr:col>2</xdr:col>
      <xdr:colOff>1399726</xdr:colOff>
      <xdr:row>52</xdr:row>
      <xdr:rowOff>561976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748F291C-3C9C-43DA-9CB4-D190B501A2DC}"/>
            </a:ext>
          </a:extLst>
        </xdr:cNvPr>
        <xdr:cNvGrpSpPr/>
      </xdr:nvGrpSpPr>
      <xdr:grpSpPr>
        <a:xfrm>
          <a:off x="1278731" y="11727657"/>
          <a:ext cx="609151" cy="514350"/>
          <a:chOff x="4710545" y="2373647"/>
          <a:chExt cx="2494475" cy="1884793"/>
        </a:xfrm>
      </xdr:grpSpPr>
      <xdr:pic>
        <xdr:nvPicPr>
          <xdr:cNvPr id="15" name="Imagem 14">
            <a:extLst>
              <a:ext uri="{FF2B5EF4-FFF2-40B4-BE49-F238E27FC236}">
                <a16:creationId xmlns:a16="http://schemas.microsoft.com/office/drawing/2014/main" id="{78CDCBCA-DB34-8997-4340-9DAAED7B2C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4710545" y="2373647"/>
            <a:ext cx="1127253" cy="1884792"/>
          </a:xfrm>
          <a:prstGeom prst="rect">
            <a:avLst/>
          </a:prstGeom>
        </xdr:spPr>
      </xdr:pic>
      <xdr:pic>
        <xdr:nvPicPr>
          <xdr:cNvPr id="16" name="Imagem 15">
            <a:extLst>
              <a:ext uri="{FF2B5EF4-FFF2-40B4-BE49-F238E27FC236}">
                <a16:creationId xmlns:a16="http://schemas.microsoft.com/office/drawing/2014/main" id="{05F83450-AC95-0352-4BBE-EA1557BEA68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>
            <a:extLst>
              <a:ext uri="{BEBA8EAE-BF5A-486C-A8C5-ECC9F3942E4B}">
                <a14:imgProps xmlns:a14="http://schemas.microsoft.com/office/drawing/2010/main">
                  <a14:imgLayer r:embed="rId15">
                    <a14:imgEffect>
                      <a14:backgroundRemoval t="9605" b="89831" l="24696" r="95142">
                        <a14:foregroundMark x1="90183" y1="36231" x2="79757" y2="45763"/>
                        <a14:foregroundMark x1="92308" y1="52542" x2="83806" y2="59322"/>
                        <a14:foregroundMark x1="89986" y1="35132" x2="88664" y2="35593"/>
                        <a14:backgroundMark x1="44939" y1="25989" x2="28340" y2="68362"/>
                        <a14:backgroundMark x1="28340" y1="68362" x2="32389" y2="92655"/>
                        <a14:backgroundMark x1="95951" y1="28814" x2="97571" y2="37853"/>
                      </a14:backgroundRemoval>
                    </a14:imgEffect>
                  </a14:imgLayer>
                </a14:imgProps>
              </a:ext>
            </a:extLst>
          </a:blip>
          <a:srcRect l="17087" r="1" b="8479"/>
          <a:stretch/>
        </xdr:blipFill>
        <xdr:spPr>
          <a:xfrm>
            <a:off x="5044958" y="2605857"/>
            <a:ext cx="2160062" cy="1652583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236282</xdr:colOff>
      <xdr:row>53</xdr:row>
      <xdr:rowOff>68670</xdr:rowOff>
    </xdr:from>
    <xdr:ext cx="1172367" cy="701935"/>
    <xdr:pic>
      <xdr:nvPicPr>
        <xdr:cNvPr id="17" name="Imagem 16">
          <a:extLst>
            <a:ext uri="{FF2B5EF4-FFF2-40B4-BE49-F238E27FC236}">
              <a16:creationId xmlns:a16="http://schemas.microsoft.com/office/drawing/2014/main" id="{86B2B674-9E68-4A40-8547-D0EE4187D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22057" y="12327345"/>
          <a:ext cx="1172367" cy="701935"/>
        </a:xfrm>
        <a:prstGeom prst="rect">
          <a:avLst/>
        </a:prstGeom>
      </xdr:spPr>
    </xdr:pic>
    <xdr:clientData/>
  </xdr:oneCellAnchor>
  <xdr:oneCellAnchor>
    <xdr:from>
      <xdr:col>2</xdr:col>
      <xdr:colOff>666751</xdr:colOff>
      <xdr:row>57</xdr:row>
      <xdr:rowOff>28576</xdr:rowOff>
    </xdr:from>
    <xdr:ext cx="676274" cy="666750"/>
    <xdr:pic>
      <xdr:nvPicPr>
        <xdr:cNvPr id="18" name="Imagem 17">
          <a:extLst>
            <a:ext uri="{FF2B5EF4-FFF2-40B4-BE49-F238E27FC236}">
              <a16:creationId xmlns:a16="http://schemas.microsoft.com/office/drawing/2014/main" id="{12CB4862-68C6-4ADE-8F73-10494C530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52526" y="13134976"/>
          <a:ext cx="676274" cy="666750"/>
        </a:xfrm>
        <a:prstGeom prst="rect">
          <a:avLst/>
        </a:prstGeom>
      </xdr:spPr>
    </xdr:pic>
    <xdr:clientData/>
  </xdr:oneCellAnchor>
  <xdr:twoCellAnchor>
    <xdr:from>
      <xdr:col>2</xdr:col>
      <xdr:colOff>581026</xdr:colOff>
      <xdr:row>66</xdr:row>
      <xdr:rowOff>104776</xdr:rowOff>
    </xdr:from>
    <xdr:to>
      <xdr:col>2</xdr:col>
      <xdr:colOff>1466850</xdr:colOff>
      <xdr:row>70</xdr:row>
      <xdr:rowOff>161926</xdr:rowOff>
    </xdr:to>
    <xdr:grpSp>
      <xdr:nvGrpSpPr>
        <xdr:cNvPr id="19" name="Agrupar 18">
          <a:extLst>
            <a:ext uri="{FF2B5EF4-FFF2-40B4-BE49-F238E27FC236}">
              <a16:creationId xmlns:a16="http://schemas.microsoft.com/office/drawing/2014/main" id="{C898EAF9-66D3-49F7-9449-394E3774FD12}"/>
            </a:ext>
          </a:extLst>
        </xdr:cNvPr>
        <xdr:cNvGrpSpPr/>
      </xdr:nvGrpSpPr>
      <xdr:grpSpPr>
        <a:xfrm>
          <a:off x="1069182" y="15332870"/>
          <a:ext cx="885824" cy="819150"/>
          <a:chOff x="4299171" y="1623092"/>
          <a:chExt cx="3599815" cy="3374623"/>
        </a:xfrm>
      </xdr:grpSpPr>
      <xdr:pic>
        <xdr:nvPicPr>
          <xdr:cNvPr id="20" name="Imagem 19">
            <a:extLst>
              <a:ext uri="{FF2B5EF4-FFF2-40B4-BE49-F238E27FC236}">
                <a16:creationId xmlns:a16="http://schemas.microsoft.com/office/drawing/2014/main" id="{8F8AB516-0EEC-317B-2720-87635A2F40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6334286" y="1623092"/>
            <a:ext cx="1564700" cy="3330741"/>
          </a:xfrm>
          <a:prstGeom prst="rect">
            <a:avLst/>
          </a:prstGeom>
        </xdr:spPr>
      </xdr:pic>
      <xdr:pic>
        <xdr:nvPicPr>
          <xdr:cNvPr id="21" name="Imagem 20">
            <a:extLst>
              <a:ext uri="{FF2B5EF4-FFF2-40B4-BE49-F238E27FC236}">
                <a16:creationId xmlns:a16="http://schemas.microsoft.com/office/drawing/2014/main" id="{B4B2386C-590D-18EF-455E-ABDB16EEF3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5610368" y="3043989"/>
            <a:ext cx="781756" cy="1939159"/>
          </a:xfrm>
          <a:prstGeom prst="rect">
            <a:avLst/>
          </a:prstGeom>
        </xdr:spPr>
      </xdr:pic>
      <xdr:pic>
        <xdr:nvPicPr>
          <xdr:cNvPr id="22" name="Imagem 21" descr="Produtos de higiene pessoal em cima&#10;&#10;Descrição gerada automaticamente com confiança média">
            <a:extLst>
              <a:ext uri="{FF2B5EF4-FFF2-40B4-BE49-F238E27FC236}">
                <a16:creationId xmlns:a16="http://schemas.microsoft.com/office/drawing/2014/main" id="{441CE20D-5E46-0478-4E1C-C7D59DED323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412" r="29472"/>
          <a:stretch/>
        </xdr:blipFill>
        <xdr:spPr>
          <a:xfrm>
            <a:off x="4299171" y="1738366"/>
            <a:ext cx="1340115" cy="3259349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342901</xdr:colOff>
      <xdr:row>71</xdr:row>
      <xdr:rowOff>29880</xdr:rowOff>
    </xdr:from>
    <xdr:ext cx="1181099" cy="691330"/>
    <xdr:pic>
      <xdr:nvPicPr>
        <xdr:cNvPr id="23" name="Imagem 22">
          <a:extLst>
            <a:ext uri="{FF2B5EF4-FFF2-40B4-BE49-F238E27FC236}">
              <a16:creationId xmlns:a16="http://schemas.microsoft.com/office/drawing/2014/main" id="{3C3373D8-84CE-4D43-8E23-E8CF84BCB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28676" y="16193805"/>
          <a:ext cx="1181099" cy="691330"/>
        </a:xfrm>
        <a:prstGeom prst="rect">
          <a:avLst/>
        </a:prstGeom>
      </xdr:spPr>
    </xdr:pic>
    <xdr:clientData/>
  </xdr:oneCellAnchor>
  <xdr:oneCellAnchor>
    <xdr:from>
      <xdr:col>2</xdr:col>
      <xdr:colOff>28269</xdr:colOff>
      <xdr:row>78</xdr:row>
      <xdr:rowOff>74548</xdr:rowOff>
    </xdr:from>
    <xdr:ext cx="1400482" cy="805997"/>
    <xdr:pic>
      <xdr:nvPicPr>
        <xdr:cNvPr id="24" name="Imagem 23">
          <a:extLst>
            <a:ext uri="{FF2B5EF4-FFF2-40B4-BE49-F238E27FC236}">
              <a16:creationId xmlns:a16="http://schemas.microsoft.com/office/drawing/2014/main" id="{71A97B81-8DFD-471E-9AE9-E3CB7AEC6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14044" y="17714848"/>
          <a:ext cx="1400482" cy="805997"/>
        </a:xfrm>
        <a:prstGeom prst="rect">
          <a:avLst/>
        </a:prstGeom>
      </xdr:spPr>
    </xdr:pic>
    <xdr:clientData/>
  </xdr:oneCellAnchor>
  <xdr:oneCellAnchor>
    <xdr:from>
      <xdr:col>2</xdr:col>
      <xdr:colOff>504824</xdr:colOff>
      <xdr:row>75</xdr:row>
      <xdr:rowOff>20425</xdr:rowOff>
    </xdr:from>
    <xdr:ext cx="763095" cy="682459"/>
    <xdr:pic>
      <xdr:nvPicPr>
        <xdr:cNvPr id="25" name="Imagem 24">
          <a:extLst>
            <a:ext uri="{FF2B5EF4-FFF2-40B4-BE49-F238E27FC236}">
              <a16:creationId xmlns:a16="http://schemas.microsoft.com/office/drawing/2014/main" id="{02980BF5-4386-4F49-8D15-482C29394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90599" y="16946350"/>
          <a:ext cx="763095" cy="682459"/>
        </a:xfrm>
        <a:prstGeom prst="rect">
          <a:avLst/>
        </a:prstGeom>
      </xdr:spPr>
    </xdr:pic>
    <xdr:clientData/>
  </xdr:oneCellAnchor>
  <xdr:oneCellAnchor>
    <xdr:from>
      <xdr:col>2</xdr:col>
      <xdr:colOff>685800</xdr:colOff>
      <xdr:row>83</xdr:row>
      <xdr:rowOff>19049</xdr:rowOff>
    </xdr:from>
    <xdr:ext cx="234021" cy="441838"/>
    <xdr:pic>
      <xdr:nvPicPr>
        <xdr:cNvPr id="26" name="Imagem 25" descr="Produtos de higiene pessoal em cima&#10;&#10;Descrição gerada automaticamente com confiança baixa">
          <a:extLst>
            <a:ext uri="{FF2B5EF4-FFF2-40B4-BE49-F238E27FC236}">
              <a16:creationId xmlns:a16="http://schemas.microsoft.com/office/drawing/2014/main" id="{4C1923F1-D12D-462E-9CE5-304D280735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990" r="24124"/>
        <a:stretch/>
      </xdr:blipFill>
      <xdr:spPr>
        <a:xfrm>
          <a:off x="1171575" y="18611849"/>
          <a:ext cx="234021" cy="441838"/>
        </a:xfrm>
        <a:prstGeom prst="rect">
          <a:avLst/>
        </a:prstGeom>
      </xdr:spPr>
    </xdr:pic>
    <xdr:clientData/>
  </xdr:oneCellAnchor>
  <xdr:oneCellAnchor>
    <xdr:from>
      <xdr:col>2</xdr:col>
      <xdr:colOff>514350</xdr:colOff>
      <xdr:row>85</xdr:row>
      <xdr:rowOff>38100</xdr:rowOff>
    </xdr:from>
    <xdr:ext cx="529285" cy="506185"/>
    <xdr:pic>
      <xdr:nvPicPr>
        <xdr:cNvPr id="27" name="Imagem 26">
          <a:extLst>
            <a:ext uri="{FF2B5EF4-FFF2-40B4-BE49-F238E27FC236}">
              <a16:creationId xmlns:a16="http://schemas.microsoft.com/office/drawing/2014/main" id="{738EAC79-C6B6-4D2B-BA02-CD66E7D6E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00125" y="19164300"/>
          <a:ext cx="529285" cy="506185"/>
        </a:xfrm>
        <a:prstGeom prst="rect">
          <a:avLst/>
        </a:prstGeom>
      </xdr:spPr>
    </xdr:pic>
    <xdr:clientData/>
  </xdr:oneCellAnchor>
  <xdr:oneCellAnchor>
    <xdr:from>
      <xdr:col>2</xdr:col>
      <xdr:colOff>399818</xdr:colOff>
      <xdr:row>88</xdr:row>
      <xdr:rowOff>27415</xdr:rowOff>
    </xdr:from>
    <xdr:ext cx="766646" cy="701881"/>
    <xdr:pic>
      <xdr:nvPicPr>
        <xdr:cNvPr id="28" name="Imagem 27">
          <a:extLst>
            <a:ext uri="{FF2B5EF4-FFF2-40B4-BE49-F238E27FC236}">
              <a16:creationId xmlns:a16="http://schemas.microsoft.com/office/drawing/2014/main" id="{6A7407AD-872C-4859-B67C-1DA83F679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85593" y="19725115"/>
          <a:ext cx="766646" cy="701881"/>
        </a:xfrm>
        <a:prstGeom prst="rect">
          <a:avLst/>
        </a:prstGeom>
      </xdr:spPr>
    </xdr:pic>
    <xdr:clientData/>
  </xdr:oneCellAnchor>
  <xdr:oneCellAnchor>
    <xdr:from>
      <xdr:col>2</xdr:col>
      <xdr:colOff>504826</xdr:colOff>
      <xdr:row>91</xdr:row>
      <xdr:rowOff>28575</xdr:rowOff>
    </xdr:from>
    <xdr:ext cx="571500" cy="704484"/>
    <xdr:pic>
      <xdr:nvPicPr>
        <xdr:cNvPr id="29" name="Imagem 28">
          <a:extLst>
            <a:ext uri="{FF2B5EF4-FFF2-40B4-BE49-F238E27FC236}">
              <a16:creationId xmlns:a16="http://schemas.microsoft.com/office/drawing/2014/main" id="{C8E9B578-33E6-4B76-AAAE-D967A7CBB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990601" y="20478750"/>
          <a:ext cx="571500" cy="704484"/>
        </a:xfrm>
        <a:prstGeom prst="rect">
          <a:avLst/>
        </a:prstGeom>
      </xdr:spPr>
    </xdr:pic>
    <xdr:clientData/>
  </xdr:oneCellAnchor>
  <xdr:oneCellAnchor>
    <xdr:from>
      <xdr:col>2</xdr:col>
      <xdr:colOff>638175</xdr:colOff>
      <xdr:row>98</xdr:row>
      <xdr:rowOff>26202</xdr:rowOff>
    </xdr:from>
    <xdr:ext cx="371475" cy="515344"/>
    <xdr:pic>
      <xdr:nvPicPr>
        <xdr:cNvPr id="30" name="Imagem 29">
          <a:extLst>
            <a:ext uri="{FF2B5EF4-FFF2-40B4-BE49-F238E27FC236}">
              <a16:creationId xmlns:a16="http://schemas.microsoft.com/office/drawing/2014/main" id="{823D1A8D-9578-45B2-ADE7-7FECBA70D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123950" y="21990852"/>
          <a:ext cx="371475" cy="515344"/>
        </a:xfrm>
        <a:prstGeom prst="rect">
          <a:avLst/>
        </a:prstGeom>
      </xdr:spPr>
    </xdr:pic>
    <xdr:clientData/>
  </xdr:oneCellAnchor>
  <xdr:oneCellAnchor>
    <xdr:from>
      <xdr:col>2</xdr:col>
      <xdr:colOff>285751</xdr:colOff>
      <xdr:row>94</xdr:row>
      <xdr:rowOff>21758</xdr:rowOff>
    </xdr:from>
    <xdr:ext cx="1009650" cy="710178"/>
    <xdr:pic>
      <xdr:nvPicPr>
        <xdr:cNvPr id="31" name="Imagem 30">
          <a:extLst>
            <a:ext uri="{FF2B5EF4-FFF2-40B4-BE49-F238E27FC236}">
              <a16:creationId xmlns:a16="http://schemas.microsoft.com/office/drawing/2014/main" id="{5BF48ECB-9DF0-4B57-B5C0-7D3473555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771526" y="21224408"/>
          <a:ext cx="1009650" cy="710178"/>
        </a:xfrm>
        <a:prstGeom prst="rect">
          <a:avLst/>
        </a:prstGeom>
      </xdr:spPr>
    </xdr:pic>
    <xdr:clientData/>
  </xdr:oneCellAnchor>
  <xdr:oneCellAnchor>
    <xdr:from>
      <xdr:col>2</xdr:col>
      <xdr:colOff>559717</xdr:colOff>
      <xdr:row>105</xdr:row>
      <xdr:rowOff>19640</xdr:rowOff>
    </xdr:from>
    <xdr:ext cx="646497" cy="692280"/>
    <xdr:pic>
      <xdr:nvPicPr>
        <xdr:cNvPr id="32" name="Imagem 31">
          <a:extLst>
            <a:ext uri="{FF2B5EF4-FFF2-40B4-BE49-F238E27FC236}">
              <a16:creationId xmlns:a16="http://schemas.microsoft.com/office/drawing/2014/main" id="{BDA76D54-00ED-403D-98FF-275545DF3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45492" y="23317790"/>
          <a:ext cx="646497" cy="692280"/>
        </a:xfrm>
        <a:prstGeom prst="rect">
          <a:avLst/>
        </a:prstGeom>
      </xdr:spPr>
    </xdr:pic>
    <xdr:clientData/>
  </xdr:oneCellAnchor>
  <xdr:oneCellAnchor>
    <xdr:from>
      <xdr:col>2</xdr:col>
      <xdr:colOff>131616</xdr:colOff>
      <xdr:row>108</xdr:row>
      <xdr:rowOff>9818</xdr:rowOff>
    </xdr:from>
    <xdr:ext cx="1266726" cy="706999"/>
    <xdr:pic>
      <xdr:nvPicPr>
        <xdr:cNvPr id="33" name="Imagem 32">
          <a:extLst>
            <a:ext uri="{FF2B5EF4-FFF2-40B4-BE49-F238E27FC236}">
              <a16:creationId xmlns:a16="http://schemas.microsoft.com/office/drawing/2014/main" id="{69863328-AF6E-4FC3-A0AD-32AC5F099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17391" y="24041393"/>
          <a:ext cx="1266726" cy="706999"/>
        </a:xfrm>
        <a:prstGeom prst="rect">
          <a:avLst/>
        </a:prstGeom>
      </xdr:spPr>
    </xdr:pic>
    <xdr:clientData/>
  </xdr:oneCellAnchor>
  <xdr:oneCellAnchor>
    <xdr:from>
      <xdr:col>2</xdr:col>
      <xdr:colOff>274950</xdr:colOff>
      <xdr:row>115</xdr:row>
      <xdr:rowOff>88375</xdr:rowOff>
    </xdr:from>
    <xdr:ext cx="1364998" cy="592345"/>
    <xdr:pic>
      <xdr:nvPicPr>
        <xdr:cNvPr id="34" name="Imagem 33">
          <a:extLst>
            <a:ext uri="{FF2B5EF4-FFF2-40B4-BE49-F238E27FC236}">
              <a16:creationId xmlns:a16="http://schemas.microsoft.com/office/drawing/2014/main" id="{CB740B6C-A29E-42EE-905F-39C053939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760725" y="25453450"/>
          <a:ext cx="1364998" cy="592345"/>
        </a:xfrm>
        <a:prstGeom prst="rect">
          <a:avLst/>
        </a:prstGeom>
      </xdr:spPr>
    </xdr:pic>
    <xdr:clientData/>
  </xdr:oneCellAnchor>
  <xdr:oneCellAnchor>
    <xdr:from>
      <xdr:col>2</xdr:col>
      <xdr:colOff>697191</xdr:colOff>
      <xdr:row>122</xdr:row>
      <xdr:rowOff>19642</xdr:rowOff>
    </xdr:from>
    <xdr:ext cx="540077" cy="641702"/>
    <xdr:pic>
      <xdr:nvPicPr>
        <xdr:cNvPr id="35" name="Imagem 34">
          <a:extLst>
            <a:ext uri="{FF2B5EF4-FFF2-40B4-BE49-F238E27FC236}">
              <a16:creationId xmlns:a16="http://schemas.microsoft.com/office/drawing/2014/main" id="{A2F9BB8E-272B-4FAF-879A-A5363129E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182966" y="26718217"/>
          <a:ext cx="540077" cy="641702"/>
        </a:xfrm>
        <a:prstGeom prst="rect">
          <a:avLst/>
        </a:prstGeom>
      </xdr:spPr>
    </xdr:pic>
    <xdr:clientData/>
  </xdr:oneCellAnchor>
  <xdr:oneCellAnchor>
    <xdr:from>
      <xdr:col>2</xdr:col>
      <xdr:colOff>530258</xdr:colOff>
      <xdr:row>125</xdr:row>
      <xdr:rowOff>54807</xdr:rowOff>
    </xdr:from>
    <xdr:ext cx="844484" cy="650798"/>
    <xdr:pic>
      <xdr:nvPicPr>
        <xdr:cNvPr id="36" name="Imagem 35">
          <a:extLst>
            <a:ext uri="{FF2B5EF4-FFF2-40B4-BE49-F238E27FC236}">
              <a16:creationId xmlns:a16="http://schemas.microsoft.com/office/drawing/2014/main" id="{7BD3ECAB-23C9-4083-A29D-8441450E7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16033" y="27410607"/>
          <a:ext cx="844484" cy="650798"/>
        </a:xfrm>
        <a:prstGeom prst="rect">
          <a:avLst/>
        </a:prstGeom>
      </xdr:spPr>
    </xdr:pic>
    <xdr:clientData/>
  </xdr:oneCellAnchor>
  <xdr:oneCellAnchor>
    <xdr:from>
      <xdr:col>2</xdr:col>
      <xdr:colOff>500799</xdr:colOff>
      <xdr:row>129</xdr:row>
      <xdr:rowOff>19639</xdr:rowOff>
    </xdr:from>
    <xdr:ext cx="795386" cy="676101"/>
    <xdr:pic>
      <xdr:nvPicPr>
        <xdr:cNvPr id="37" name="Imagem 36">
          <a:extLst>
            <a:ext uri="{FF2B5EF4-FFF2-40B4-BE49-F238E27FC236}">
              <a16:creationId xmlns:a16="http://schemas.microsoft.com/office/drawing/2014/main" id="{EF456D96-D9A6-45AD-875B-7D4259702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86574" y="28137439"/>
          <a:ext cx="795386" cy="676101"/>
        </a:xfrm>
        <a:prstGeom prst="rect">
          <a:avLst/>
        </a:prstGeom>
      </xdr:spPr>
    </xdr:pic>
    <xdr:clientData/>
  </xdr:oneCellAnchor>
  <xdr:oneCellAnchor>
    <xdr:from>
      <xdr:col>2</xdr:col>
      <xdr:colOff>579355</xdr:colOff>
      <xdr:row>139</xdr:row>
      <xdr:rowOff>33735</xdr:rowOff>
    </xdr:from>
    <xdr:ext cx="618635" cy="627044"/>
    <xdr:pic>
      <xdr:nvPicPr>
        <xdr:cNvPr id="38" name="Imagem 37" descr="Uma imagem contendo no interior, garrafa, mesa, gato&#10;&#10;Descrição gerada automaticamente">
          <a:extLst>
            <a:ext uri="{FF2B5EF4-FFF2-40B4-BE49-F238E27FC236}">
              <a16:creationId xmlns:a16="http://schemas.microsoft.com/office/drawing/2014/main" id="{9E3E6C23-5CF1-4766-B168-675A2E847C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36" t="12348" r="17613" b="15659"/>
        <a:stretch/>
      </xdr:blipFill>
      <xdr:spPr>
        <a:xfrm>
          <a:off x="1065130" y="30370860"/>
          <a:ext cx="618635" cy="627044"/>
        </a:xfrm>
        <a:prstGeom prst="rect">
          <a:avLst/>
        </a:prstGeom>
      </xdr:spPr>
    </xdr:pic>
    <xdr:clientData/>
  </xdr:oneCellAnchor>
  <xdr:twoCellAnchor>
    <xdr:from>
      <xdr:col>2</xdr:col>
      <xdr:colOff>432063</xdr:colOff>
      <xdr:row>119</xdr:row>
      <xdr:rowOff>49097</xdr:rowOff>
    </xdr:from>
    <xdr:to>
      <xdr:col>2</xdr:col>
      <xdr:colOff>1080155</xdr:colOff>
      <xdr:row>121</xdr:row>
      <xdr:rowOff>176751</xdr:rowOff>
    </xdr:to>
    <xdr:grpSp>
      <xdr:nvGrpSpPr>
        <xdr:cNvPr id="39" name="Agrupar 51">
          <a:extLst>
            <a:ext uri="{FF2B5EF4-FFF2-40B4-BE49-F238E27FC236}">
              <a16:creationId xmlns:a16="http://schemas.microsoft.com/office/drawing/2014/main" id="{6FC4ADA9-721E-41BF-BE95-4EB702D7395B}"/>
            </a:ext>
          </a:extLst>
        </xdr:cNvPr>
        <xdr:cNvGrpSpPr/>
      </xdr:nvGrpSpPr>
      <xdr:grpSpPr>
        <a:xfrm>
          <a:off x="920219" y="26195222"/>
          <a:ext cx="648092" cy="508654"/>
          <a:chOff x="4080176" y="1767544"/>
          <a:chExt cx="3337799" cy="2781944"/>
        </a:xfrm>
      </xdr:grpSpPr>
      <xdr:pic>
        <xdr:nvPicPr>
          <xdr:cNvPr id="40" name="Imagem 52">
            <a:extLst>
              <a:ext uri="{FF2B5EF4-FFF2-40B4-BE49-F238E27FC236}">
                <a16:creationId xmlns:a16="http://schemas.microsoft.com/office/drawing/2014/main" id="{6EEA37BE-B12F-9077-43C1-8696C45E00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/>
          <a:stretch>
            <a:fillRect/>
          </a:stretch>
        </xdr:blipFill>
        <xdr:spPr>
          <a:xfrm>
            <a:off x="4080176" y="2086618"/>
            <a:ext cx="2244424" cy="2462870"/>
          </a:xfrm>
          <a:prstGeom prst="rect">
            <a:avLst/>
          </a:prstGeom>
        </xdr:spPr>
      </xdr:pic>
      <xdr:pic>
        <xdr:nvPicPr>
          <xdr:cNvPr id="41" name="Imagem 53">
            <a:extLst>
              <a:ext uri="{FF2B5EF4-FFF2-40B4-BE49-F238E27FC236}">
                <a16:creationId xmlns:a16="http://schemas.microsoft.com/office/drawing/2014/main" id="{CACF79BB-6C1A-AEE0-7C35-56F404CDDA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/>
          <a:stretch>
            <a:fillRect/>
          </a:stretch>
        </xdr:blipFill>
        <xdr:spPr>
          <a:xfrm>
            <a:off x="6113050" y="1767544"/>
            <a:ext cx="1304925" cy="2771775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373145</xdr:colOff>
      <xdr:row>44</xdr:row>
      <xdr:rowOff>49098</xdr:rowOff>
    </xdr:from>
    <xdr:ext cx="1050696" cy="645242"/>
    <xdr:pic>
      <xdr:nvPicPr>
        <xdr:cNvPr id="42" name="Imagem 6">
          <a:extLst>
            <a:ext uri="{FF2B5EF4-FFF2-40B4-BE49-F238E27FC236}">
              <a16:creationId xmlns:a16="http://schemas.microsoft.com/office/drawing/2014/main" id="{A4368C08-F7E1-4033-84B4-72B636D2C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58920" y="10136073"/>
          <a:ext cx="1050696" cy="645242"/>
        </a:xfrm>
        <a:prstGeom prst="rect">
          <a:avLst/>
        </a:prstGeom>
      </xdr:spPr>
    </xdr:pic>
    <xdr:clientData/>
  </xdr:oneCellAnchor>
  <xdr:oneCellAnchor>
    <xdr:from>
      <xdr:col>2</xdr:col>
      <xdr:colOff>14140</xdr:colOff>
      <xdr:row>67</xdr:row>
      <xdr:rowOff>30782</xdr:rowOff>
    </xdr:from>
    <xdr:ext cx="565216" cy="661080"/>
    <xdr:pic>
      <xdr:nvPicPr>
        <xdr:cNvPr id="43" name="Imagem 42">
          <a:extLst>
            <a:ext uri="{FF2B5EF4-FFF2-40B4-BE49-F238E27FC236}">
              <a16:creationId xmlns:a16="http://schemas.microsoft.com/office/drawing/2014/main" id="{99D16528-6CAF-46D2-8C5C-4647B14937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/>
        <a:srcRect r="50665"/>
        <a:stretch/>
      </xdr:blipFill>
      <xdr:spPr>
        <a:xfrm>
          <a:off x="499915" y="15432707"/>
          <a:ext cx="565216" cy="661080"/>
        </a:xfrm>
        <a:prstGeom prst="rect">
          <a:avLst/>
        </a:prstGeom>
      </xdr:spPr>
    </xdr:pic>
    <xdr:clientData/>
  </xdr:oneCellAnchor>
  <xdr:twoCellAnchor>
    <xdr:from>
      <xdr:col>2</xdr:col>
      <xdr:colOff>552451</xdr:colOff>
      <xdr:row>60</xdr:row>
      <xdr:rowOff>76200</xdr:rowOff>
    </xdr:from>
    <xdr:to>
      <xdr:col>2</xdr:col>
      <xdr:colOff>1371601</xdr:colOff>
      <xdr:row>62</xdr:row>
      <xdr:rowOff>44239</xdr:rowOff>
    </xdr:to>
    <xdr:grpSp>
      <xdr:nvGrpSpPr>
        <xdr:cNvPr id="44" name="Agrupar 43">
          <a:extLst>
            <a:ext uri="{FF2B5EF4-FFF2-40B4-BE49-F238E27FC236}">
              <a16:creationId xmlns:a16="http://schemas.microsoft.com/office/drawing/2014/main" id="{59A41EEA-1D4F-45C3-A2F7-9982FE5AFDBA}"/>
            </a:ext>
          </a:extLst>
        </xdr:cNvPr>
        <xdr:cNvGrpSpPr/>
      </xdr:nvGrpSpPr>
      <xdr:grpSpPr>
        <a:xfrm>
          <a:off x="1040607" y="13923169"/>
          <a:ext cx="819150" cy="503820"/>
          <a:chOff x="3672164" y="2052052"/>
          <a:chExt cx="4242277" cy="2694377"/>
        </a:xfrm>
      </xdr:grpSpPr>
      <xdr:pic>
        <xdr:nvPicPr>
          <xdr:cNvPr id="45" name="Imagem 44">
            <a:extLst>
              <a:ext uri="{FF2B5EF4-FFF2-40B4-BE49-F238E27FC236}">
                <a16:creationId xmlns:a16="http://schemas.microsoft.com/office/drawing/2014/main" id="{C85EAF2E-16F9-1CF6-EF19-6831DE78A3E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/>
          <a:stretch>
            <a:fillRect/>
          </a:stretch>
        </xdr:blipFill>
        <xdr:spPr>
          <a:xfrm>
            <a:off x="3672164" y="2052052"/>
            <a:ext cx="2620435" cy="2651790"/>
          </a:xfrm>
          <a:prstGeom prst="rect">
            <a:avLst/>
          </a:prstGeom>
        </xdr:spPr>
      </xdr:pic>
      <xdr:pic>
        <xdr:nvPicPr>
          <xdr:cNvPr id="46" name="Imagem 45">
            <a:extLst>
              <a:ext uri="{FF2B5EF4-FFF2-40B4-BE49-F238E27FC236}">
                <a16:creationId xmlns:a16="http://schemas.microsoft.com/office/drawing/2014/main" id="{F6CE4044-BDD8-5F0C-C74D-4CA9490F76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/>
          <a:stretch>
            <a:fillRect/>
          </a:stretch>
        </xdr:blipFill>
        <xdr:spPr>
          <a:xfrm>
            <a:off x="5618357" y="2454284"/>
            <a:ext cx="2296084" cy="2292145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514350</xdr:colOff>
      <xdr:row>101</xdr:row>
      <xdr:rowOff>47625</xdr:rowOff>
    </xdr:from>
    <xdr:ext cx="621848" cy="629879"/>
    <xdr:pic>
      <xdr:nvPicPr>
        <xdr:cNvPr id="47" name="Imagem 46">
          <a:extLst>
            <a:ext uri="{FF2B5EF4-FFF2-40B4-BE49-F238E27FC236}">
              <a16:creationId xmlns:a16="http://schemas.microsoft.com/office/drawing/2014/main" id="{A6B86F33-2FAC-4BEF-8B84-1611457DB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000125" y="22583775"/>
          <a:ext cx="621848" cy="629879"/>
        </a:xfrm>
        <a:prstGeom prst="rect">
          <a:avLst/>
        </a:prstGeom>
      </xdr:spPr>
    </xdr:pic>
    <xdr:clientData/>
  </xdr:oneCellAnchor>
  <xdr:oneCellAnchor>
    <xdr:from>
      <xdr:col>2</xdr:col>
      <xdr:colOff>142876</xdr:colOff>
      <xdr:row>135</xdr:row>
      <xdr:rowOff>47625</xdr:rowOff>
    </xdr:from>
    <xdr:ext cx="1408778" cy="635111"/>
    <xdr:pic>
      <xdr:nvPicPr>
        <xdr:cNvPr id="48" name="Imagem 67">
          <a:extLst>
            <a:ext uri="{FF2B5EF4-FFF2-40B4-BE49-F238E27FC236}">
              <a16:creationId xmlns:a16="http://schemas.microsoft.com/office/drawing/2014/main" id="{AC373BAA-B8E7-4976-9427-20F935174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628651" y="29622750"/>
          <a:ext cx="1408778" cy="635111"/>
        </a:xfrm>
        <a:prstGeom prst="rect">
          <a:avLst/>
        </a:prstGeom>
      </xdr:spPr>
    </xdr:pic>
    <xdr:clientData/>
  </xdr:oneCellAnchor>
  <xdr:oneCellAnchor>
    <xdr:from>
      <xdr:col>2</xdr:col>
      <xdr:colOff>466725</xdr:colOff>
      <xdr:row>132</xdr:row>
      <xdr:rowOff>30593</xdr:rowOff>
    </xdr:from>
    <xdr:ext cx="917045" cy="677210"/>
    <xdr:pic>
      <xdr:nvPicPr>
        <xdr:cNvPr id="49" name="Imagem 48">
          <a:extLst>
            <a:ext uri="{FF2B5EF4-FFF2-40B4-BE49-F238E27FC236}">
              <a16:creationId xmlns:a16="http://schemas.microsoft.com/office/drawing/2014/main" id="{8A4B7CBE-84A0-47E8-8742-0A5D713E4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952500" y="28872293"/>
          <a:ext cx="917045" cy="677210"/>
        </a:xfrm>
        <a:prstGeom prst="rect">
          <a:avLst/>
        </a:prstGeom>
      </xdr:spPr>
    </xdr:pic>
    <xdr:clientData/>
  </xdr:oneCellAnchor>
  <xdr:oneCellAnchor>
    <xdr:from>
      <xdr:col>1</xdr:col>
      <xdr:colOff>423709</xdr:colOff>
      <xdr:row>10</xdr:row>
      <xdr:rowOff>9525</xdr:rowOff>
    </xdr:from>
    <xdr:ext cx="1450565" cy="870769"/>
    <xdr:pic>
      <xdr:nvPicPr>
        <xdr:cNvPr id="50" name="Imagem 49">
          <a:extLst>
            <a:ext uri="{FF2B5EF4-FFF2-40B4-BE49-F238E27FC236}">
              <a16:creationId xmlns:a16="http://schemas.microsoft.com/office/drawing/2014/main" id="{98CADC4C-3B2F-4827-A5E2-A4D8F687D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23709" y="1924050"/>
          <a:ext cx="1450565" cy="870769"/>
        </a:xfrm>
        <a:prstGeom prst="rect">
          <a:avLst/>
        </a:prstGeom>
      </xdr:spPr>
    </xdr:pic>
    <xdr:clientData/>
  </xdr:oneCellAnchor>
  <xdr:oneCellAnchor>
    <xdr:from>
      <xdr:col>2</xdr:col>
      <xdr:colOff>727918</xdr:colOff>
      <xdr:row>63</xdr:row>
      <xdr:rowOff>35495</xdr:rowOff>
    </xdr:from>
    <xdr:ext cx="470390" cy="628749"/>
    <xdr:pic>
      <xdr:nvPicPr>
        <xdr:cNvPr id="51" name="Imagem 50">
          <a:extLst>
            <a:ext uri="{FF2B5EF4-FFF2-40B4-BE49-F238E27FC236}">
              <a16:creationId xmlns:a16="http://schemas.microsoft.com/office/drawing/2014/main" id="{9ADA9E78-0FE4-4E8D-BBA4-64FF6F5EF2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/>
        <a:srcRect l="49781"/>
        <a:stretch/>
      </xdr:blipFill>
      <xdr:spPr>
        <a:xfrm>
          <a:off x="1213693" y="14589695"/>
          <a:ext cx="470390" cy="628749"/>
        </a:xfrm>
        <a:prstGeom prst="rect">
          <a:avLst/>
        </a:prstGeom>
      </xdr:spPr>
    </xdr:pic>
    <xdr:clientData/>
  </xdr:oneCellAnchor>
  <xdr:oneCellAnchor>
    <xdr:from>
      <xdr:col>16</xdr:col>
      <xdr:colOff>85725</xdr:colOff>
      <xdr:row>10</xdr:row>
      <xdr:rowOff>9525</xdr:rowOff>
    </xdr:from>
    <xdr:ext cx="1752328" cy="870769"/>
    <xdr:pic>
      <xdr:nvPicPr>
        <xdr:cNvPr id="52" name="Imagem 51">
          <a:extLst>
            <a:ext uri="{FF2B5EF4-FFF2-40B4-BE49-F238E27FC236}">
              <a16:creationId xmlns:a16="http://schemas.microsoft.com/office/drawing/2014/main" id="{05409768-7F57-4E0E-84EE-F26C8DC94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0306050" y="1924050"/>
          <a:ext cx="1752328" cy="870769"/>
        </a:xfrm>
        <a:prstGeom prst="rect">
          <a:avLst/>
        </a:prstGeom>
      </xdr:spPr>
    </xdr:pic>
    <xdr:clientData/>
  </xdr:oneCellAnchor>
  <xdr:oneCellAnchor>
    <xdr:from>
      <xdr:col>16</xdr:col>
      <xdr:colOff>176442</xdr:colOff>
      <xdr:row>15</xdr:row>
      <xdr:rowOff>28575</xdr:rowOff>
    </xdr:from>
    <xdr:ext cx="1094377" cy="1060040"/>
    <xdr:pic>
      <xdr:nvPicPr>
        <xdr:cNvPr id="53" name="Imagem 52">
          <a:extLst>
            <a:ext uri="{FF2B5EF4-FFF2-40B4-BE49-F238E27FC236}">
              <a16:creationId xmlns:a16="http://schemas.microsoft.com/office/drawing/2014/main" id="{73F0A25B-1A31-439A-AFDB-F8082D2FB8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10359" b="7821"/>
        <a:stretch/>
      </xdr:blipFill>
      <xdr:spPr>
        <a:xfrm>
          <a:off x="10396767" y="2895600"/>
          <a:ext cx="1094377" cy="1060040"/>
        </a:xfrm>
        <a:prstGeom prst="rect">
          <a:avLst/>
        </a:prstGeom>
      </xdr:spPr>
    </xdr:pic>
    <xdr:clientData/>
  </xdr:oneCellAnchor>
  <xdr:twoCellAnchor>
    <xdr:from>
      <xdr:col>16</xdr:col>
      <xdr:colOff>252874</xdr:colOff>
      <xdr:row>52</xdr:row>
      <xdr:rowOff>32263</xdr:rowOff>
    </xdr:from>
    <xdr:to>
      <xdr:col>16</xdr:col>
      <xdr:colOff>862025</xdr:colOff>
      <xdr:row>52</xdr:row>
      <xdr:rowOff>546613</xdr:rowOff>
    </xdr:to>
    <xdr:grpSp>
      <xdr:nvGrpSpPr>
        <xdr:cNvPr id="54" name="Agrupar 53">
          <a:extLst>
            <a:ext uri="{FF2B5EF4-FFF2-40B4-BE49-F238E27FC236}">
              <a16:creationId xmlns:a16="http://schemas.microsoft.com/office/drawing/2014/main" id="{C3079414-D0F5-4489-AFB5-BC7FA2F016F7}"/>
            </a:ext>
          </a:extLst>
        </xdr:cNvPr>
        <xdr:cNvGrpSpPr/>
      </xdr:nvGrpSpPr>
      <xdr:grpSpPr>
        <a:xfrm>
          <a:off x="10480343" y="11712294"/>
          <a:ext cx="609151" cy="514350"/>
          <a:chOff x="4710545" y="2373647"/>
          <a:chExt cx="2494475" cy="1884793"/>
        </a:xfrm>
      </xdr:grpSpPr>
      <xdr:pic>
        <xdr:nvPicPr>
          <xdr:cNvPr id="55" name="Imagem 54">
            <a:extLst>
              <a:ext uri="{FF2B5EF4-FFF2-40B4-BE49-F238E27FC236}">
                <a16:creationId xmlns:a16="http://schemas.microsoft.com/office/drawing/2014/main" id="{A952859A-6A75-B076-96BD-5C6823922BE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4710545" y="2373647"/>
            <a:ext cx="1127253" cy="1884792"/>
          </a:xfrm>
          <a:prstGeom prst="rect">
            <a:avLst/>
          </a:prstGeom>
        </xdr:spPr>
      </xdr:pic>
      <xdr:pic>
        <xdr:nvPicPr>
          <xdr:cNvPr id="56" name="Imagem 55">
            <a:extLst>
              <a:ext uri="{FF2B5EF4-FFF2-40B4-BE49-F238E27FC236}">
                <a16:creationId xmlns:a16="http://schemas.microsoft.com/office/drawing/2014/main" id="{15C67A33-B9D9-7B36-6332-9A4916E7D51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>
            <a:extLst>
              <a:ext uri="{BEBA8EAE-BF5A-486C-A8C5-ECC9F3942E4B}">
                <a14:imgProps xmlns:a14="http://schemas.microsoft.com/office/drawing/2010/main">
                  <a14:imgLayer r:embed="rId15">
                    <a14:imgEffect>
                      <a14:backgroundRemoval t="9605" b="89831" l="24696" r="95142">
                        <a14:foregroundMark x1="90183" y1="36231" x2="79757" y2="45763"/>
                        <a14:foregroundMark x1="92308" y1="52542" x2="83806" y2="59322"/>
                        <a14:foregroundMark x1="89986" y1="35132" x2="88664" y2="35593"/>
                        <a14:backgroundMark x1="44939" y1="25989" x2="28340" y2="68362"/>
                        <a14:backgroundMark x1="28340" y1="68362" x2="32389" y2="92655"/>
                        <a14:backgroundMark x1="95951" y1="28814" x2="97571" y2="37853"/>
                      </a14:backgroundRemoval>
                    </a14:imgEffect>
                  </a14:imgLayer>
                </a14:imgProps>
              </a:ext>
            </a:extLst>
          </a:blip>
          <a:srcRect l="17087" r="1" b="8479"/>
          <a:stretch/>
        </xdr:blipFill>
        <xdr:spPr>
          <a:xfrm>
            <a:off x="5044958" y="2605857"/>
            <a:ext cx="2160062" cy="1652583"/>
          </a:xfrm>
          <a:prstGeom prst="rect">
            <a:avLst/>
          </a:prstGeom>
        </xdr:spPr>
      </xdr:pic>
    </xdr:grpSp>
    <xdr:clientData/>
  </xdr:twoCellAnchor>
  <xdr:oneCellAnchor>
    <xdr:from>
      <xdr:col>16</xdr:col>
      <xdr:colOff>98016</xdr:colOff>
      <xdr:row>53</xdr:row>
      <xdr:rowOff>37943</xdr:rowOff>
    </xdr:from>
    <xdr:ext cx="1172367" cy="701935"/>
    <xdr:pic>
      <xdr:nvPicPr>
        <xdr:cNvPr id="57" name="Imagem 56">
          <a:extLst>
            <a:ext uri="{FF2B5EF4-FFF2-40B4-BE49-F238E27FC236}">
              <a16:creationId xmlns:a16="http://schemas.microsoft.com/office/drawing/2014/main" id="{114C731A-192C-4DAD-9AA9-B1DDAEE1D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318341" y="12296618"/>
          <a:ext cx="1172367" cy="701935"/>
        </a:xfrm>
        <a:prstGeom prst="rect">
          <a:avLst/>
        </a:prstGeom>
      </xdr:spPr>
    </xdr:pic>
    <xdr:clientData/>
  </xdr:oneCellAnchor>
  <xdr:twoCellAnchor>
    <xdr:from>
      <xdr:col>16</xdr:col>
      <xdr:colOff>581026</xdr:colOff>
      <xdr:row>66</xdr:row>
      <xdr:rowOff>104776</xdr:rowOff>
    </xdr:from>
    <xdr:to>
      <xdr:col>16</xdr:col>
      <xdr:colOff>1466850</xdr:colOff>
      <xdr:row>70</xdr:row>
      <xdr:rowOff>161926</xdr:rowOff>
    </xdr:to>
    <xdr:grpSp>
      <xdr:nvGrpSpPr>
        <xdr:cNvPr id="58" name="Agrupar 57">
          <a:extLst>
            <a:ext uri="{FF2B5EF4-FFF2-40B4-BE49-F238E27FC236}">
              <a16:creationId xmlns:a16="http://schemas.microsoft.com/office/drawing/2014/main" id="{BC0E81CC-4C31-4584-B1E1-6A547433D5AD}"/>
            </a:ext>
          </a:extLst>
        </xdr:cNvPr>
        <xdr:cNvGrpSpPr/>
      </xdr:nvGrpSpPr>
      <xdr:grpSpPr>
        <a:xfrm>
          <a:off x="10808495" y="15332870"/>
          <a:ext cx="885824" cy="819150"/>
          <a:chOff x="4299171" y="1623092"/>
          <a:chExt cx="3599815" cy="3374623"/>
        </a:xfrm>
      </xdr:grpSpPr>
      <xdr:pic>
        <xdr:nvPicPr>
          <xdr:cNvPr id="59" name="Imagem 58">
            <a:extLst>
              <a:ext uri="{FF2B5EF4-FFF2-40B4-BE49-F238E27FC236}">
                <a16:creationId xmlns:a16="http://schemas.microsoft.com/office/drawing/2014/main" id="{AFF14C26-3D6C-318D-5578-B19BA624770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6334286" y="1623092"/>
            <a:ext cx="1564700" cy="3330741"/>
          </a:xfrm>
          <a:prstGeom prst="rect">
            <a:avLst/>
          </a:prstGeom>
        </xdr:spPr>
      </xdr:pic>
      <xdr:pic>
        <xdr:nvPicPr>
          <xdr:cNvPr id="60" name="Imagem 59">
            <a:extLst>
              <a:ext uri="{FF2B5EF4-FFF2-40B4-BE49-F238E27FC236}">
                <a16:creationId xmlns:a16="http://schemas.microsoft.com/office/drawing/2014/main" id="{B1174E82-25C9-A4A4-AD17-7ABA6041C0A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5610368" y="3043989"/>
            <a:ext cx="781756" cy="1939159"/>
          </a:xfrm>
          <a:prstGeom prst="rect">
            <a:avLst/>
          </a:prstGeom>
        </xdr:spPr>
      </xdr:pic>
      <xdr:pic>
        <xdr:nvPicPr>
          <xdr:cNvPr id="61" name="Imagem 60" descr="Produtos de higiene pessoal em cima&#10;&#10;Descrição gerada automaticamente com confiança média">
            <a:extLst>
              <a:ext uri="{FF2B5EF4-FFF2-40B4-BE49-F238E27FC236}">
                <a16:creationId xmlns:a16="http://schemas.microsoft.com/office/drawing/2014/main" id="{5F02A71E-4541-731C-657A-E9913C926D9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412" r="29472"/>
          <a:stretch/>
        </xdr:blipFill>
        <xdr:spPr>
          <a:xfrm>
            <a:off x="4299171" y="1738366"/>
            <a:ext cx="1340115" cy="3259349"/>
          </a:xfrm>
          <a:prstGeom prst="rect">
            <a:avLst/>
          </a:prstGeom>
        </xdr:spPr>
      </xdr:pic>
    </xdr:grpSp>
    <xdr:clientData/>
  </xdr:twoCellAnchor>
  <xdr:oneCellAnchor>
    <xdr:from>
      <xdr:col>16</xdr:col>
      <xdr:colOff>58995</xdr:colOff>
      <xdr:row>78</xdr:row>
      <xdr:rowOff>74548</xdr:rowOff>
    </xdr:from>
    <xdr:ext cx="1369755" cy="805997"/>
    <xdr:pic>
      <xdr:nvPicPr>
        <xdr:cNvPr id="62" name="Imagem 61">
          <a:extLst>
            <a:ext uri="{FF2B5EF4-FFF2-40B4-BE49-F238E27FC236}">
              <a16:creationId xmlns:a16="http://schemas.microsoft.com/office/drawing/2014/main" id="{62FBE6C2-9412-49EE-9059-4623AD13A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279320" y="17714848"/>
          <a:ext cx="1369755" cy="805997"/>
        </a:xfrm>
        <a:prstGeom prst="rect">
          <a:avLst/>
        </a:prstGeom>
      </xdr:spPr>
    </xdr:pic>
    <xdr:clientData/>
  </xdr:oneCellAnchor>
  <xdr:oneCellAnchor>
    <xdr:from>
      <xdr:col>22</xdr:col>
      <xdr:colOff>259017</xdr:colOff>
      <xdr:row>75</xdr:row>
      <xdr:rowOff>20425</xdr:rowOff>
    </xdr:from>
    <xdr:ext cx="763095" cy="682459"/>
    <xdr:pic>
      <xdr:nvPicPr>
        <xdr:cNvPr id="63" name="Imagem 62">
          <a:extLst>
            <a:ext uri="{FF2B5EF4-FFF2-40B4-BE49-F238E27FC236}">
              <a16:creationId xmlns:a16="http://schemas.microsoft.com/office/drawing/2014/main" id="{4FEEB87A-2808-4E25-80EF-868BB6D92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9975767" y="16946350"/>
          <a:ext cx="763095" cy="682459"/>
        </a:xfrm>
        <a:prstGeom prst="rect">
          <a:avLst/>
        </a:prstGeom>
      </xdr:spPr>
    </xdr:pic>
    <xdr:clientData/>
  </xdr:oneCellAnchor>
  <xdr:oneCellAnchor>
    <xdr:from>
      <xdr:col>16</xdr:col>
      <xdr:colOff>638175</xdr:colOff>
      <xdr:row>98</xdr:row>
      <xdr:rowOff>26202</xdr:rowOff>
    </xdr:from>
    <xdr:ext cx="371475" cy="515344"/>
    <xdr:pic>
      <xdr:nvPicPr>
        <xdr:cNvPr id="64" name="Imagem 63">
          <a:extLst>
            <a:ext uri="{FF2B5EF4-FFF2-40B4-BE49-F238E27FC236}">
              <a16:creationId xmlns:a16="http://schemas.microsoft.com/office/drawing/2014/main" id="{97765148-DFAC-4D30-B76B-232886A7F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858500" y="21990852"/>
          <a:ext cx="371475" cy="515344"/>
        </a:xfrm>
        <a:prstGeom prst="rect">
          <a:avLst/>
        </a:prstGeom>
      </xdr:spPr>
    </xdr:pic>
    <xdr:clientData/>
  </xdr:oneCellAnchor>
  <xdr:oneCellAnchor>
    <xdr:from>
      <xdr:col>16</xdr:col>
      <xdr:colOff>14140</xdr:colOff>
      <xdr:row>67</xdr:row>
      <xdr:rowOff>30782</xdr:rowOff>
    </xdr:from>
    <xdr:ext cx="565216" cy="661080"/>
    <xdr:pic>
      <xdr:nvPicPr>
        <xdr:cNvPr id="65" name="Imagem 64">
          <a:extLst>
            <a:ext uri="{FF2B5EF4-FFF2-40B4-BE49-F238E27FC236}">
              <a16:creationId xmlns:a16="http://schemas.microsoft.com/office/drawing/2014/main" id="{C9A6E923-5C4C-4D95-BEFF-3CDC1E170A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/>
        <a:srcRect r="50665"/>
        <a:stretch/>
      </xdr:blipFill>
      <xdr:spPr>
        <a:xfrm>
          <a:off x="10234465" y="15432707"/>
          <a:ext cx="565216" cy="661080"/>
        </a:xfrm>
        <a:prstGeom prst="rect">
          <a:avLst/>
        </a:prstGeom>
      </xdr:spPr>
    </xdr:pic>
    <xdr:clientData/>
  </xdr:oneCellAnchor>
  <xdr:twoCellAnchor>
    <xdr:from>
      <xdr:col>16</xdr:col>
      <xdr:colOff>368096</xdr:colOff>
      <xdr:row>60</xdr:row>
      <xdr:rowOff>76200</xdr:rowOff>
    </xdr:from>
    <xdr:to>
      <xdr:col>16</xdr:col>
      <xdr:colOff>1187246</xdr:colOff>
      <xdr:row>62</xdr:row>
      <xdr:rowOff>44239</xdr:rowOff>
    </xdr:to>
    <xdr:grpSp>
      <xdr:nvGrpSpPr>
        <xdr:cNvPr id="66" name="Agrupar 65">
          <a:extLst>
            <a:ext uri="{FF2B5EF4-FFF2-40B4-BE49-F238E27FC236}">
              <a16:creationId xmlns:a16="http://schemas.microsoft.com/office/drawing/2014/main" id="{B069FF13-D251-4578-A4A6-6CC2E1FCF0CB}"/>
            </a:ext>
          </a:extLst>
        </xdr:cNvPr>
        <xdr:cNvGrpSpPr/>
      </xdr:nvGrpSpPr>
      <xdr:grpSpPr>
        <a:xfrm>
          <a:off x="10595565" y="13923169"/>
          <a:ext cx="819150" cy="503820"/>
          <a:chOff x="3672164" y="2052052"/>
          <a:chExt cx="4242277" cy="2694377"/>
        </a:xfrm>
      </xdr:grpSpPr>
      <xdr:pic>
        <xdr:nvPicPr>
          <xdr:cNvPr id="67" name="Imagem 66">
            <a:extLst>
              <a:ext uri="{FF2B5EF4-FFF2-40B4-BE49-F238E27FC236}">
                <a16:creationId xmlns:a16="http://schemas.microsoft.com/office/drawing/2014/main" id="{F04C5485-458A-C078-62A7-425F3FDEA3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/>
          <a:stretch>
            <a:fillRect/>
          </a:stretch>
        </xdr:blipFill>
        <xdr:spPr>
          <a:xfrm>
            <a:off x="3672164" y="2052052"/>
            <a:ext cx="2620435" cy="2651790"/>
          </a:xfrm>
          <a:prstGeom prst="rect">
            <a:avLst/>
          </a:prstGeom>
        </xdr:spPr>
      </xdr:pic>
      <xdr:pic>
        <xdr:nvPicPr>
          <xdr:cNvPr id="68" name="Imagem 67">
            <a:extLst>
              <a:ext uri="{FF2B5EF4-FFF2-40B4-BE49-F238E27FC236}">
                <a16:creationId xmlns:a16="http://schemas.microsoft.com/office/drawing/2014/main" id="{0A9B92B3-D2E8-5F6D-9601-F96FB7C4FA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/>
          <a:stretch>
            <a:fillRect/>
          </a:stretch>
        </xdr:blipFill>
        <xdr:spPr>
          <a:xfrm>
            <a:off x="5618357" y="2454284"/>
            <a:ext cx="2296084" cy="2292145"/>
          </a:xfrm>
          <a:prstGeom prst="rect">
            <a:avLst/>
          </a:prstGeom>
        </xdr:spPr>
      </xdr:pic>
    </xdr:grpSp>
    <xdr:clientData/>
  </xdr:twoCellAnchor>
  <xdr:oneCellAnchor>
    <xdr:from>
      <xdr:col>16</xdr:col>
      <xdr:colOff>514350</xdr:colOff>
      <xdr:row>101</xdr:row>
      <xdr:rowOff>47625</xdr:rowOff>
    </xdr:from>
    <xdr:ext cx="621848" cy="629879"/>
    <xdr:pic>
      <xdr:nvPicPr>
        <xdr:cNvPr id="69" name="Imagem 68">
          <a:extLst>
            <a:ext uri="{FF2B5EF4-FFF2-40B4-BE49-F238E27FC236}">
              <a16:creationId xmlns:a16="http://schemas.microsoft.com/office/drawing/2014/main" id="{3A4D4649-2216-4F83-8D5B-4A81CE66C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0734675" y="22583775"/>
          <a:ext cx="621848" cy="629879"/>
        </a:xfrm>
        <a:prstGeom prst="rect">
          <a:avLst/>
        </a:prstGeom>
      </xdr:spPr>
    </xdr:pic>
    <xdr:clientData/>
  </xdr:oneCellAnchor>
  <xdr:oneCellAnchor>
    <xdr:from>
      <xdr:col>16</xdr:col>
      <xdr:colOff>727918</xdr:colOff>
      <xdr:row>63</xdr:row>
      <xdr:rowOff>35495</xdr:rowOff>
    </xdr:from>
    <xdr:ext cx="470390" cy="628749"/>
    <xdr:pic>
      <xdr:nvPicPr>
        <xdr:cNvPr id="70" name="Imagem 69">
          <a:extLst>
            <a:ext uri="{FF2B5EF4-FFF2-40B4-BE49-F238E27FC236}">
              <a16:creationId xmlns:a16="http://schemas.microsoft.com/office/drawing/2014/main" id="{055AE94E-F3F2-4B84-A001-E44A29CF6F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/>
        <a:srcRect l="49781"/>
        <a:stretch/>
      </xdr:blipFill>
      <xdr:spPr>
        <a:xfrm>
          <a:off x="10948243" y="14589695"/>
          <a:ext cx="470390" cy="628749"/>
        </a:xfrm>
        <a:prstGeom prst="rect">
          <a:avLst/>
        </a:prstGeom>
      </xdr:spPr>
    </xdr:pic>
    <xdr:clientData/>
  </xdr:oneCellAnchor>
  <xdr:twoCellAnchor>
    <xdr:from>
      <xdr:col>22</xdr:col>
      <xdr:colOff>609600</xdr:colOff>
      <xdr:row>52</xdr:row>
      <xdr:rowOff>47626</xdr:rowOff>
    </xdr:from>
    <xdr:to>
      <xdr:col>22</xdr:col>
      <xdr:colOff>609600</xdr:colOff>
      <xdr:row>52</xdr:row>
      <xdr:rowOff>561976</xdr:rowOff>
    </xdr:to>
    <xdr:grpSp>
      <xdr:nvGrpSpPr>
        <xdr:cNvPr id="71" name="Agrupar 70">
          <a:extLst>
            <a:ext uri="{FF2B5EF4-FFF2-40B4-BE49-F238E27FC236}">
              <a16:creationId xmlns:a16="http://schemas.microsoft.com/office/drawing/2014/main" id="{3B7A58C2-955B-460D-A76E-836B542F799B}"/>
            </a:ext>
          </a:extLst>
        </xdr:cNvPr>
        <xdr:cNvGrpSpPr/>
      </xdr:nvGrpSpPr>
      <xdr:grpSpPr>
        <a:xfrm>
          <a:off x="20338256" y="11727657"/>
          <a:ext cx="0" cy="514350"/>
          <a:chOff x="4710545" y="2373647"/>
          <a:chExt cx="2494475" cy="1884793"/>
        </a:xfrm>
      </xdr:grpSpPr>
      <xdr:pic>
        <xdr:nvPicPr>
          <xdr:cNvPr id="72" name="Imagem 71">
            <a:extLst>
              <a:ext uri="{FF2B5EF4-FFF2-40B4-BE49-F238E27FC236}">
                <a16:creationId xmlns:a16="http://schemas.microsoft.com/office/drawing/2014/main" id="{D53491E5-7C47-83A4-916D-B6A063627C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4710545" y="2373647"/>
            <a:ext cx="1127253" cy="1884792"/>
          </a:xfrm>
          <a:prstGeom prst="rect">
            <a:avLst/>
          </a:prstGeom>
        </xdr:spPr>
      </xdr:pic>
      <xdr:pic>
        <xdr:nvPicPr>
          <xdr:cNvPr id="73" name="Imagem 72">
            <a:extLst>
              <a:ext uri="{FF2B5EF4-FFF2-40B4-BE49-F238E27FC236}">
                <a16:creationId xmlns:a16="http://schemas.microsoft.com/office/drawing/2014/main" id="{E26949B1-7D47-A11C-4DF4-E54B2E66613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>
            <a:extLst>
              <a:ext uri="{BEBA8EAE-BF5A-486C-A8C5-ECC9F3942E4B}">
                <a14:imgProps xmlns:a14="http://schemas.microsoft.com/office/drawing/2010/main">
                  <a14:imgLayer r:embed="rId15">
                    <a14:imgEffect>
                      <a14:backgroundRemoval t="9605" b="89831" l="24696" r="95142">
                        <a14:foregroundMark x1="90183" y1="36231" x2="79757" y2="45763"/>
                        <a14:foregroundMark x1="92308" y1="52542" x2="83806" y2="59322"/>
                        <a14:foregroundMark x1="89986" y1="35132" x2="88664" y2="35593"/>
                        <a14:backgroundMark x1="44939" y1="25989" x2="28340" y2="68362"/>
                        <a14:backgroundMark x1="28340" y1="68362" x2="32389" y2="92655"/>
                        <a14:backgroundMark x1="95951" y1="28814" x2="97571" y2="37853"/>
                      </a14:backgroundRemoval>
                    </a14:imgEffect>
                  </a14:imgLayer>
                </a14:imgProps>
              </a:ext>
            </a:extLst>
          </a:blip>
          <a:srcRect l="17087" r="1" b="8479"/>
          <a:stretch/>
        </xdr:blipFill>
        <xdr:spPr>
          <a:xfrm>
            <a:off x="5044958" y="2605857"/>
            <a:ext cx="2160062" cy="1652583"/>
          </a:xfrm>
          <a:prstGeom prst="rect">
            <a:avLst/>
          </a:prstGeom>
        </xdr:spPr>
      </xdr:pic>
    </xdr:grpSp>
    <xdr:clientData/>
  </xdr:twoCellAnchor>
  <xdr:twoCellAnchor editAs="oneCell">
    <xdr:from>
      <xdr:col>16</xdr:col>
      <xdr:colOff>1705281</xdr:colOff>
      <xdr:row>53</xdr:row>
      <xdr:rowOff>1</xdr:rowOff>
    </xdr:from>
    <xdr:to>
      <xdr:col>16</xdr:col>
      <xdr:colOff>2365886</xdr:colOff>
      <xdr:row>56</xdr:row>
      <xdr:rowOff>1</xdr:rowOff>
    </xdr:to>
    <xdr:pic>
      <xdr:nvPicPr>
        <xdr:cNvPr id="74" name="Imagem 73">
          <a:extLst>
            <a:ext uri="{FF2B5EF4-FFF2-40B4-BE49-F238E27FC236}">
              <a16:creationId xmlns:a16="http://schemas.microsoft.com/office/drawing/2014/main" id="{1F398228-5D55-484A-AA19-5A0684FA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606" y="12258676"/>
          <a:ext cx="66060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1291662</xdr:colOff>
      <xdr:row>54</xdr:row>
      <xdr:rowOff>60273</xdr:rowOff>
    </xdr:from>
    <xdr:to>
      <xdr:col>16</xdr:col>
      <xdr:colOff>1708492</xdr:colOff>
      <xdr:row>55</xdr:row>
      <xdr:rowOff>80024</xdr:rowOff>
    </xdr:to>
    <xdr:sp macro="" textlink="">
      <xdr:nvSpPr>
        <xdr:cNvPr id="75" name="Seta: para a Direita 74">
          <a:extLst>
            <a:ext uri="{FF2B5EF4-FFF2-40B4-BE49-F238E27FC236}">
              <a16:creationId xmlns:a16="http://schemas.microsoft.com/office/drawing/2014/main" id="{8D4896EC-F9EF-417E-A43D-68DCB81E3C59}"/>
            </a:ext>
          </a:extLst>
        </xdr:cNvPr>
        <xdr:cNvSpPr/>
      </xdr:nvSpPr>
      <xdr:spPr>
        <a:xfrm>
          <a:off x="11511987" y="12595173"/>
          <a:ext cx="41683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122902</xdr:colOff>
      <xdr:row>53</xdr:row>
      <xdr:rowOff>230444</xdr:rowOff>
    </xdr:from>
    <xdr:to>
      <xdr:col>13</xdr:col>
      <xdr:colOff>558331</xdr:colOff>
      <xdr:row>56</xdr:row>
      <xdr:rowOff>0</xdr:rowOff>
    </xdr:to>
    <xdr:sp macro="" textlink="">
      <xdr:nvSpPr>
        <xdr:cNvPr id="76" name="Elipse 75">
          <a:extLst>
            <a:ext uri="{FF2B5EF4-FFF2-40B4-BE49-F238E27FC236}">
              <a16:creationId xmlns:a16="http://schemas.microsoft.com/office/drawing/2014/main" id="{CC916BC1-3292-41B3-94F6-66A253DE360B}"/>
            </a:ext>
          </a:extLst>
        </xdr:cNvPr>
        <xdr:cNvSpPr/>
      </xdr:nvSpPr>
      <xdr:spPr>
        <a:xfrm>
          <a:off x="8266777" y="12489119"/>
          <a:ext cx="435429" cy="426781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1136855</xdr:colOff>
      <xdr:row>80</xdr:row>
      <xdr:rowOff>122903</xdr:rowOff>
    </xdr:from>
    <xdr:to>
      <xdr:col>16</xdr:col>
      <xdr:colOff>1499712</xdr:colOff>
      <xdr:row>82</xdr:row>
      <xdr:rowOff>132811</xdr:rowOff>
    </xdr:to>
    <xdr:sp macro="" textlink="">
      <xdr:nvSpPr>
        <xdr:cNvPr id="77" name="Sinal de Multiplicação 76">
          <a:extLst>
            <a:ext uri="{FF2B5EF4-FFF2-40B4-BE49-F238E27FC236}">
              <a16:creationId xmlns:a16="http://schemas.microsoft.com/office/drawing/2014/main" id="{D62A5527-D0FD-473C-9EBC-3053C54E1413}"/>
            </a:ext>
          </a:extLst>
        </xdr:cNvPr>
        <xdr:cNvSpPr/>
      </xdr:nvSpPr>
      <xdr:spPr>
        <a:xfrm>
          <a:off x="11357180" y="18144203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1459476</xdr:colOff>
      <xdr:row>79</xdr:row>
      <xdr:rowOff>153629</xdr:rowOff>
    </xdr:from>
    <xdr:to>
      <xdr:col>16</xdr:col>
      <xdr:colOff>1876306</xdr:colOff>
      <xdr:row>80</xdr:row>
      <xdr:rowOff>173380</xdr:rowOff>
    </xdr:to>
    <xdr:sp macro="" textlink="">
      <xdr:nvSpPr>
        <xdr:cNvPr id="78" name="Seta: para a Direita 77">
          <a:extLst>
            <a:ext uri="{FF2B5EF4-FFF2-40B4-BE49-F238E27FC236}">
              <a16:creationId xmlns:a16="http://schemas.microsoft.com/office/drawing/2014/main" id="{D21D747A-F886-41E2-854E-2D09044ECF01}"/>
            </a:ext>
          </a:extLst>
        </xdr:cNvPr>
        <xdr:cNvSpPr/>
      </xdr:nvSpPr>
      <xdr:spPr>
        <a:xfrm>
          <a:off x="11679801" y="17984429"/>
          <a:ext cx="41683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138267</xdr:colOff>
      <xdr:row>79</xdr:row>
      <xdr:rowOff>30726</xdr:rowOff>
    </xdr:from>
    <xdr:to>
      <xdr:col>13</xdr:col>
      <xdr:colOff>573696</xdr:colOff>
      <xdr:row>81</xdr:row>
      <xdr:rowOff>111053</xdr:rowOff>
    </xdr:to>
    <xdr:sp macro="" textlink="">
      <xdr:nvSpPr>
        <xdr:cNvPr id="79" name="Elipse 78">
          <a:extLst>
            <a:ext uri="{FF2B5EF4-FFF2-40B4-BE49-F238E27FC236}">
              <a16:creationId xmlns:a16="http://schemas.microsoft.com/office/drawing/2014/main" id="{2E234BE4-20A7-4757-870D-83FD2AA68E8D}"/>
            </a:ext>
          </a:extLst>
        </xdr:cNvPr>
        <xdr:cNvSpPr/>
      </xdr:nvSpPr>
      <xdr:spPr>
        <a:xfrm>
          <a:off x="8282142" y="17861526"/>
          <a:ext cx="435429" cy="461327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22</xdr:col>
      <xdr:colOff>122904</xdr:colOff>
      <xdr:row>53</xdr:row>
      <xdr:rowOff>37942</xdr:rowOff>
    </xdr:from>
    <xdr:ext cx="1049463" cy="701935"/>
    <xdr:pic>
      <xdr:nvPicPr>
        <xdr:cNvPr id="80" name="Imagem 79">
          <a:extLst>
            <a:ext uri="{FF2B5EF4-FFF2-40B4-BE49-F238E27FC236}">
              <a16:creationId xmlns:a16="http://schemas.microsoft.com/office/drawing/2014/main" id="{9AAED503-C7BA-4E39-A003-2CC99499C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9839654" y="12296617"/>
          <a:ext cx="1049463" cy="701935"/>
        </a:xfrm>
        <a:prstGeom prst="rect">
          <a:avLst/>
        </a:prstGeom>
      </xdr:spPr>
    </xdr:pic>
    <xdr:clientData/>
  </xdr:oneCellAnchor>
  <xdr:twoCellAnchor>
    <xdr:from>
      <xdr:col>22</xdr:col>
      <xdr:colOff>1193646</xdr:colOff>
      <xdr:row>54</xdr:row>
      <xdr:rowOff>60272</xdr:rowOff>
    </xdr:from>
    <xdr:to>
      <xdr:col>22</xdr:col>
      <xdr:colOff>1610476</xdr:colOff>
      <xdr:row>55</xdr:row>
      <xdr:rowOff>80023</xdr:rowOff>
    </xdr:to>
    <xdr:sp macro="" textlink="">
      <xdr:nvSpPr>
        <xdr:cNvPr id="81" name="Seta: para a Direita 80">
          <a:extLst>
            <a:ext uri="{FF2B5EF4-FFF2-40B4-BE49-F238E27FC236}">
              <a16:creationId xmlns:a16="http://schemas.microsoft.com/office/drawing/2014/main" id="{5B47BDD6-9D17-4932-A0F4-2499C9ACD49D}"/>
            </a:ext>
          </a:extLst>
        </xdr:cNvPr>
        <xdr:cNvSpPr/>
      </xdr:nvSpPr>
      <xdr:spPr>
        <a:xfrm>
          <a:off x="20910396" y="12595172"/>
          <a:ext cx="41683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16</xdr:col>
      <xdr:colOff>251953</xdr:colOff>
      <xdr:row>57</xdr:row>
      <xdr:rowOff>13213</xdr:rowOff>
    </xdr:from>
    <xdr:ext cx="676274" cy="666750"/>
    <xdr:pic>
      <xdr:nvPicPr>
        <xdr:cNvPr id="82" name="Imagem 81">
          <a:extLst>
            <a:ext uri="{FF2B5EF4-FFF2-40B4-BE49-F238E27FC236}">
              <a16:creationId xmlns:a16="http://schemas.microsoft.com/office/drawing/2014/main" id="{B6D288EB-9D7C-457B-ACEF-4D10B6176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472278" y="13119613"/>
          <a:ext cx="676274" cy="666750"/>
        </a:xfrm>
        <a:prstGeom prst="rect">
          <a:avLst/>
        </a:prstGeom>
      </xdr:spPr>
    </xdr:pic>
    <xdr:clientData/>
  </xdr:oneCellAnchor>
  <xdr:twoCellAnchor>
    <xdr:from>
      <xdr:col>16</xdr:col>
      <xdr:colOff>230444</xdr:colOff>
      <xdr:row>57</xdr:row>
      <xdr:rowOff>76815</xdr:rowOff>
    </xdr:from>
    <xdr:to>
      <xdr:col>16</xdr:col>
      <xdr:colOff>593301</xdr:colOff>
      <xdr:row>58</xdr:row>
      <xdr:rowOff>209626</xdr:rowOff>
    </xdr:to>
    <xdr:sp macro="" textlink="">
      <xdr:nvSpPr>
        <xdr:cNvPr id="83" name="Sinal de Multiplicação 82">
          <a:extLst>
            <a:ext uri="{FF2B5EF4-FFF2-40B4-BE49-F238E27FC236}">
              <a16:creationId xmlns:a16="http://schemas.microsoft.com/office/drawing/2014/main" id="{6AF67DB5-CD44-4FEA-80BC-85BD1C7A32EC}"/>
            </a:ext>
          </a:extLst>
        </xdr:cNvPr>
        <xdr:cNvSpPr/>
      </xdr:nvSpPr>
      <xdr:spPr>
        <a:xfrm>
          <a:off x="10450769" y="13183215"/>
          <a:ext cx="362857" cy="380461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998588</xdr:colOff>
      <xdr:row>58</xdr:row>
      <xdr:rowOff>15363</xdr:rowOff>
    </xdr:from>
    <xdr:to>
      <xdr:col>16</xdr:col>
      <xdr:colOff>1413387</xdr:colOff>
      <xdr:row>58</xdr:row>
      <xdr:rowOff>199719</xdr:rowOff>
    </xdr:to>
    <xdr:sp macro="" textlink="">
      <xdr:nvSpPr>
        <xdr:cNvPr id="84" name="Seta: para a Direita 83">
          <a:extLst>
            <a:ext uri="{FF2B5EF4-FFF2-40B4-BE49-F238E27FC236}">
              <a16:creationId xmlns:a16="http://schemas.microsoft.com/office/drawing/2014/main" id="{078D08A0-86AF-4CF7-8A28-BEFA33EA99FB}"/>
            </a:ext>
          </a:extLst>
        </xdr:cNvPr>
        <xdr:cNvSpPr/>
      </xdr:nvSpPr>
      <xdr:spPr>
        <a:xfrm>
          <a:off x="11218913" y="13369413"/>
          <a:ext cx="414799" cy="18435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599153</xdr:colOff>
      <xdr:row>57</xdr:row>
      <xdr:rowOff>92179</xdr:rowOff>
    </xdr:from>
    <xdr:to>
      <xdr:col>16</xdr:col>
      <xdr:colOff>962010</xdr:colOff>
      <xdr:row>58</xdr:row>
      <xdr:rowOff>224990</xdr:rowOff>
    </xdr:to>
    <xdr:sp macro="" textlink="">
      <xdr:nvSpPr>
        <xdr:cNvPr id="85" name="Sinal de Multiplicação 84">
          <a:extLst>
            <a:ext uri="{FF2B5EF4-FFF2-40B4-BE49-F238E27FC236}">
              <a16:creationId xmlns:a16="http://schemas.microsoft.com/office/drawing/2014/main" id="{304E4624-AD1A-4424-B5A1-591BC6F6D408}"/>
            </a:ext>
          </a:extLst>
        </xdr:cNvPr>
        <xdr:cNvSpPr/>
      </xdr:nvSpPr>
      <xdr:spPr>
        <a:xfrm>
          <a:off x="10819478" y="13198579"/>
          <a:ext cx="362857" cy="380461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107540</xdr:colOff>
      <xdr:row>57</xdr:row>
      <xdr:rowOff>107540</xdr:rowOff>
    </xdr:from>
    <xdr:to>
      <xdr:col>13</xdr:col>
      <xdr:colOff>542969</xdr:colOff>
      <xdr:row>59</xdr:row>
      <xdr:rowOff>46089</xdr:rowOff>
    </xdr:to>
    <xdr:sp macro="" textlink="">
      <xdr:nvSpPr>
        <xdr:cNvPr id="86" name="Elipse 85">
          <a:extLst>
            <a:ext uri="{FF2B5EF4-FFF2-40B4-BE49-F238E27FC236}">
              <a16:creationId xmlns:a16="http://schemas.microsoft.com/office/drawing/2014/main" id="{E2AFC0B3-6096-471C-BFFF-957B6C39CD4B}"/>
            </a:ext>
          </a:extLst>
        </xdr:cNvPr>
        <xdr:cNvSpPr/>
      </xdr:nvSpPr>
      <xdr:spPr>
        <a:xfrm>
          <a:off x="8251415" y="13213940"/>
          <a:ext cx="435429" cy="414799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16</xdr:col>
      <xdr:colOff>1398024</xdr:colOff>
      <xdr:row>16</xdr:row>
      <xdr:rowOff>122903</xdr:rowOff>
    </xdr:from>
    <xdr:to>
      <xdr:col>16</xdr:col>
      <xdr:colOff>2305355</xdr:colOff>
      <xdr:row>20</xdr:row>
      <xdr:rowOff>125667</xdr:rowOff>
    </xdr:to>
    <xdr:pic>
      <xdr:nvPicPr>
        <xdr:cNvPr id="87" name="Imagem 86">
          <a:extLst>
            <a:ext uri="{FF2B5EF4-FFF2-40B4-BE49-F238E27FC236}">
              <a16:creationId xmlns:a16="http://schemas.microsoft.com/office/drawing/2014/main" id="{5947280B-1B8B-47AD-B4F7-49F6E88A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8349" y="3180428"/>
          <a:ext cx="907331" cy="764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1796281</xdr:colOff>
      <xdr:row>15</xdr:row>
      <xdr:rowOff>154807</xdr:rowOff>
    </xdr:from>
    <xdr:to>
      <xdr:col>16</xdr:col>
      <xdr:colOff>2000387</xdr:colOff>
      <xdr:row>18</xdr:row>
      <xdr:rowOff>18572</xdr:rowOff>
    </xdr:to>
    <xdr:sp macro="" textlink="">
      <xdr:nvSpPr>
        <xdr:cNvPr id="88" name="Seta: para a Direita 87">
          <a:extLst>
            <a:ext uri="{FF2B5EF4-FFF2-40B4-BE49-F238E27FC236}">
              <a16:creationId xmlns:a16="http://schemas.microsoft.com/office/drawing/2014/main" id="{6C648A0B-6F2C-49D1-B625-6F4A1E67E5F0}"/>
            </a:ext>
          </a:extLst>
        </xdr:cNvPr>
        <xdr:cNvSpPr/>
      </xdr:nvSpPr>
      <xdr:spPr>
        <a:xfrm rot="5400000">
          <a:off x="11901026" y="3137412"/>
          <a:ext cx="435265" cy="20410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122903</xdr:colOff>
      <xdr:row>16</xdr:row>
      <xdr:rowOff>107540</xdr:rowOff>
    </xdr:from>
    <xdr:to>
      <xdr:col>13</xdr:col>
      <xdr:colOff>558332</xdr:colOff>
      <xdr:row>18</xdr:row>
      <xdr:rowOff>153629</xdr:rowOff>
    </xdr:to>
    <xdr:sp macro="" textlink="">
      <xdr:nvSpPr>
        <xdr:cNvPr id="89" name="Elipse 88">
          <a:extLst>
            <a:ext uri="{FF2B5EF4-FFF2-40B4-BE49-F238E27FC236}">
              <a16:creationId xmlns:a16="http://schemas.microsoft.com/office/drawing/2014/main" id="{C9AC7902-D26C-47E4-989E-8FECFB42E076}"/>
            </a:ext>
          </a:extLst>
        </xdr:cNvPr>
        <xdr:cNvSpPr/>
      </xdr:nvSpPr>
      <xdr:spPr>
        <a:xfrm>
          <a:off x="8266778" y="3165065"/>
          <a:ext cx="435429" cy="427089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22</xdr:col>
      <xdr:colOff>215080</xdr:colOff>
      <xdr:row>15</xdr:row>
      <xdr:rowOff>15363</xdr:rowOff>
    </xdr:from>
    <xdr:ext cx="1094377" cy="1060040"/>
    <xdr:pic>
      <xdr:nvPicPr>
        <xdr:cNvPr id="90" name="Imagem 89">
          <a:extLst>
            <a:ext uri="{FF2B5EF4-FFF2-40B4-BE49-F238E27FC236}">
              <a16:creationId xmlns:a16="http://schemas.microsoft.com/office/drawing/2014/main" id="{ECC1EACA-B5A0-41E1-820D-09E7CAF8C3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10359" b="7821"/>
        <a:stretch/>
      </xdr:blipFill>
      <xdr:spPr>
        <a:xfrm>
          <a:off x="19931830" y="2882388"/>
          <a:ext cx="1094377" cy="1060040"/>
        </a:xfrm>
        <a:prstGeom prst="rect">
          <a:avLst/>
        </a:prstGeom>
      </xdr:spPr>
    </xdr:pic>
    <xdr:clientData/>
  </xdr:oneCellAnchor>
  <xdr:twoCellAnchor editAs="oneCell">
    <xdr:from>
      <xdr:col>22</xdr:col>
      <xdr:colOff>1474838</xdr:colOff>
      <xdr:row>17</xdr:row>
      <xdr:rowOff>46089</xdr:rowOff>
    </xdr:from>
    <xdr:to>
      <xdr:col>22</xdr:col>
      <xdr:colOff>2273709</xdr:colOff>
      <xdr:row>20</xdr:row>
      <xdr:rowOff>138267</xdr:rowOff>
    </xdr:to>
    <xdr:pic>
      <xdr:nvPicPr>
        <xdr:cNvPr id="91" name="Imagem 90">
          <a:extLst>
            <a:ext uri="{FF2B5EF4-FFF2-40B4-BE49-F238E27FC236}">
              <a16:creationId xmlns:a16="http://schemas.microsoft.com/office/drawing/2014/main" id="{AAC13B22-BA0A-46A4-B62E-87BD0748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91588" y="3294114"/>
          <a:ext cx="798871" cy="66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1812823</xdr:colOff>
      <xdr:row>15</xdr:row>
      <xdr:rowOff>76814</xdr:rowOff>
    </xdr:from>
    <xdr:to>
      <xdr:col>22</xdr:col>
      <xdr:colOff>2016929</xdr:colOff>
      <xdr:row>17</xdr:row>
      <xdr:rowOff>124934</xdr:rowOff>
    </xdr:to>
    <xdr:sp macro="" textlink="">
      <xdr:nvSpPr>
        <xdr:cNvPr id="92" name="Seta: para a Direita 91">
          <a:extLst>
            <a:ext uri="{FF2B5EF4-FFF2-40B4-BE49-F238E27FC236}">
              <a16:creationId xmlns:a16="http://schemas.microsoft.com/office/drawing/2014/main" id="{1093EBE1-85EE-4097-8CF2-153F832E3F45}"/>
            </a:ext>
          </a:extLst>
        </xdr:cNvPr>
        <xdr:cNvSpPr/>
      </xdr:nvSpPr>
      <xdr:spPr>
        <a:xfrm rot="5400000">
          <a:off x="21417066" y="3056346"/>
          <a:ext cx="429120" cy="20410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16</xdr:col>
      <xdr:colOff>1628468</xdr:colOff>
      <xdr:row>52</xdr:row>
      <xdr:rowOff>46089</xdr:rowOff>
    </xdr:from>
    <xdr:to>
      <xdr:col>17</xdr:col>
      <xdr:colOff>14392</xdr:colOff>
      <xdr:row>52</xdr:row>
      <xdr:rowOff>491613</xdr:rowOff>
    </xdr:to>
    <xdr:pic>
      <xdr:nvPicPr>
        <xdr:cNvPr id="93" name="Imagem 92">
          <a:extLst>
            <a:ext uri="{FF2B5EF4-FFF2-40B4-BE49-F238E27FC236}">
              <a16:creationId xmlns:a16="http://schemas.microsoft.com/office/drawing/2014/main" id="{3C40F4C4-C158-4810-B4C3-86286C154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8793" y="11714214"/>
          <a:ext cx="767174" cy="445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1198307</xdr:colOff>
      <xdr:row>52</xdr:row>
      <xdr:rowOff>168992</xdr:rowOff>
    </xdr:from>
    <xdr:to>
      <xdr:col>16</xdr:col>
      <xdr:colOff>1615137</xdr:colOff>
      <xdr:row>52</xdr:row>
      <xdr:rowOff>373098</xdr:rowOff>
    </xdr:to>
    <xdr:sp macro="" textlink="">
      <xdr:nvSpPr>
        <xdr:cNvPr id="94" name="Seta: para a Direita 93">
          <a:extLst>
            <a:ext uri="{FF2B5EF4-FFF2-40B4-BE49-F238E27FC236}">
              <a16:creationId xmlns:a16="http://schemas.microsoft.com/office/drawing/2014/main" id="{0CBDD47D-9DA3-42B9-AC17-4782CC6683B6}"/>
            </a:ext>
          </a:extLst>
        </xdr:cNvPr>
        <xdr:cNvSpPr/>
      </xdr:nvSpPr>
      <xdr:spPr>
        <a:xfrm>
          <a:off x="11418632" y="11837117"/>
          <a:ext cx="416830" cy="20410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107539</xdr:colOff>
      <xdr:row>52</xdr:row>
      <xdr:rowOff>92178</xdr:rowOff>
    </xdr:from>
    <xdr:to>
      <xdr:col>13</xdr:col>
      <xdr:colOff>542968</xdr:colOff>
      <xdr:row>52</xdr:row>
      <xdr:rowOff>506977</xdr:rowOff>
    </xdr:to>
    <xdr:sp macro="" textlink="">
      <xdr:nvSpPr>
        <xdr:cNvPr id="95" name="Elipse 94">
          <a:extLst>
            <a:ext uri="{FF2B5EF4-FFF2-40B4-BE49-F238E27FC236}">
              <a16:creationId xmlns:a16="http://schemas.microsoft.com/office/drawing/2014/main" id="{F1369659-3613-4C6B-8EC0-EE8F2BE314AC}"/>
            </a:ext>
          </a:extLst>
        </xdr:cNvPr>
        <xdr:cNvSpPr/>
      </xdr:nvSpPr>
      <xdr:spPr>
        <a:xfrm>
          <a:off x="8251414" y="11760303"/>
          <a:ext cx="435429" cy="414799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252874</xdr:colOff>
      <xdr:row>52</xdr:row>
      <xdr:rowOff>32263</xdr:rowOff>
    </xdr:from>
    <xdr:to>
      <xdr:col>22</xdr:col>
      <xdr:colOff>862025</xdr:colOff>
      <xdr:row>52</xdr:row>
      <xdr:rowOff>546613</xdr:rowOff>
    </xdr:to>
    <xdr:grpSp>
      <xdr:nvGrpSpPr>
        <xdr:cNvPr id="96" name="Agrupar 95">
          <a:extLst>
            <a:ext uri="{FF2B5EF4-FFF2-40B4-BE49-F238E27FC236}">
              <a16:creationId xmlns:a16="http://schemas.microsoft.com/office/drawing/2014/main" id="{6DB01259-6205-46A4-AACD-1D20F97588C3}"/>
            </a:ext>
          </a:extLst>
        </xdr:cNvPr>
        <xdr:cNvGrpSpPr/>
      </xdr:nvGrpSpPr>
      <xdr:grpSpPr>
        <a:xfrm>
          <a:off x="19981530" y="11712294"/>
          <a:ext cx="609151" cy="514350"/>
          <a:chOff x="4710545" y="2373647"/>
          <a:chExt cx="2494475" cy="1884793"/>
        </a:xfrm>
      </xdr:grpSpPr>
      <xdr:pic>
        <xdr:nvPicPr>
          <xdr:cNvPr id="97" name="Imagem 96">
            <a:extLst>
              <a:ext uri="{FF2B5EF4-FFF2-40B4-BE49-F238E27FC236}">
                <a16:creationId xmlns:a16="http://schemas.microsoft.com/office/drawing/2014/main" id="{9F6695C0-C171-D459-7D3C-75054CFEFFF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4710545" y="2373647"/>
            <a:ext cx="1127253" cy="1884792"/>
          </a:xfrm>
          <a:prstGeom prst="rect">
            <a:avLst/>
          </a:prstGeom>
        </xdr:spPr>
      </xdr:pic>
      <xdr:pic>
        <xdr:nvPicPr>
          <xdr:cNvPr id="98" name="Imagem 97">
            <a:extLst>
              <a:ext uri="{FF2B5EF4-FFF2-40B4-BE49-F238E27FC236}">
                <a16:creationId xmlns:a16="http://schemas.microsoft.com/office/drawing/2014/main" id="{79BBDD0B-AFCC-AD0D-EFB5-61784E9B2C4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>
            <a:extLst>
              <a:ext uri="{BEBA8EAE-BF5A-486C-A8C5-ECC9F3942E4B}">
                <a14:imgProps xmlns:a14="http://schemas.microsoft.com/office/drawing/2010/main">
                  <a14:imgLayer r:embed="rId15">
                    <a14:imgEffect>
                      <a14:backgroundRemoval t="9605" b="89831" l="24696" r="95142">
                        <a14:foregroundMark x1="90183" y1="36231" x2="79757" y2="45763"/>
                        <a14:foregroundMark x1="92308" y1="52542" x2="83806" y2="59322"/>
                        <a14:foregroundMark x1="89986" y1="35132" x2="88664" y2="35593"/>
                        <a14:backgroundMark x1="44939" y1="25989" x2="28340" y2="68362"/>
                        <a14:backgroundMark x1="28340" y1="68362" x2="32389" y2="92655"/>
                        <a14:backgroundMark x1="95951" y1="28814" x2="97571" y2="37853"/>
                      </a14:backgroundRemoval>
                    </a14:imgEffect>
                  </a14:imgLayer>
                </a14:imgProps>
              </a:ext>
            </a:extLst>
          </a:blip>
          <a:srcRect l="17087" r="1" b="8479"/>
          <a:stretch/>
        </xdr:blipFill>
        <xdr:spPr>
          <a:xfrm>
            <a:off x="5044958" y="2605857"/>
            <a:ext cx="2160062" cy="1652583"/>
          </a:xfrm>
          <a:prstGeom prst="rect">
            <a:avLst/>
          </a:prstGeom>
        </xdr:spPr>
      </xdr:pic>
    </xdr:grpSp>
    <xdr:clientData/>
  </xdr:twoCellAnchor>
  <xdr:twoCellAnchor>
    <xdr:from>
      <xdr:col>22</xdr:col>
      <xdr:colOff>1198307</xdr:colOff>
      <xdr:row>52</xdr:row>
      <xdr:rowOff>168992</xdr:rowOff>
    </xdr:from>
    <xdr:to>
      <xdr:col>22</xdr:col>
      <xdr:colOff>1615137</xdr:colOff>
      <xdr:row>52</xdr:row>
      <xdr:rowOff>373098</xdr:rowOff>
    </xdr:to>
    <xdr:sp macro="" textlink="">
      <xdr:nvSpPr>
        <xdr:cNvPr id="99" name="Seta: para a Direita 98">
          <a:extLst>
            <a:ext uri="{FF2B5EF4-FFF2-40B4-BE49-F238E27FC236}">
              <a16:creationId xmlns:a16="http://schemas.microsoft.com/office/drawing/2014/main" id="{2F0BFCFF-6BEF-41F2-BE74-E0980E1503B1}"/>
            </a:ext>
          </a:extLst>
        </xdr:cNvPr>
        <xdr:cNvSpPr/>
      </xdr:nvSpPr>
      <xdr:spPr>
        <a:xfrm>
          <a:off x="20915057" y="11837117"/>
          <a:ext cx="416830" cy="20410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22</xdr:col>
      <xdr:colOff>1720647</xdr:colOff>
      <xdr:row>52</xdr:row>
      <xdr:rowOff>30725</xdr:rowOff>
    </xdr:from>
    <xdr:to>
      <xdr:col>22</xdr:col>
      <xdr:colOff>2442703</xdr:colOff>
      <xdr:row>52</xdr:row>
      <xdr:rowOff>553065</xdr:rowOff>
    </xdr:to>
    <xdr:pic>
      <xdr:nvPicPr>
        <xdr:cNvPr id="100" name="Imagem 99">
          <a:extLst>
            <a:ext uri="{FF2B5EF4-FFF2-40B4-BE49-F238E27FC236}">
              <a16:creationId xmlns:a16="http://schemas.microsoft.com/office/drawing/2014/main" id="{4A1A7E07-3B80-429C-8BD0-637B7874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7397" y="11698850"/>
          <a:ext cx="722056" cy="522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537702</xdr:colOff>
      <xdr:row>98</xdr:row>
      <xdr:rowOff>168992</xdr:rowOff>
    </xdr:from>
    <xdr:to>
      <xdr:col>16</xdr:col>
      <xdr:colOff>900559</xdr:colOff>
      <xdr:row>100</xdr:row>
      <xdr:rowOff>178900</xdr:rowOff>
    </xdr:to>
    <xdr:sp macro="" textlink="">
      <xdr:nvSpPr>
        <xdr:cNvPr id="101" name="Sinal de Multiplicação 100">
          <a:extLst>
            <a:ext uri="{FF2B5EF4-FFF2-40B4-BE49-F238E27FC236}">
              <a16:creationId xmlns:a16="http://schemas.microsoft.com/office/drawing/2014/main" id="{38E34EF7-F78E-4886-81DB-E0F898ABE981}"/>
            </a:ext>
          </a:extLst>
        </xdr:cNvPr>
        <xdr:cNvSpPr/>
      </xdr:nvSpPr>
      <xdr:spPr>
        <a:xfrm>
          <a:off x="10758027" y="22133642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1459476</xdr:colOff>
      <xdr:row>99</xdr:row>
      <xdr:rowOff>46090</xdr:rowOff>
    </xdr:from>
    <xdr:to>
      <xdr:col>16</xdr:col>
      <xdr:colOff>1876306</xdr:colOff>
      <xdr:row>100</xdr:row>
      <xdr:rowOff>65841</xdr:rowOff>
    </xdr:to>
    <xdr:sp macro="" textlink="">
      <xdr:nvSpPr>
        <xdr:cNvPr id="102" name="Seta: para a Direita 101">
          <a:extLst>
            <a:ext uri="{FF2B5EF4-FFF2-40B4-BE49-F238E27FC236}">
              <a16:creationId xmlns:a16="http://schemas.microsoft.com/office/drawing/2014/main" id="{A389D22E-7010-44CF-B85E-18386BBA4FC0}"/>
            </a:ext>
          </a:extLst>
        </xdr:cNvPr>
        <xdr:cNvSpPr/>
      </xdr:nvSpPr>
      <xdr:spPr>
        <a:xfrm>
          <a:off x="11679801" y="22201240"/>
          <a:ext cx="41683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138268</xdr:colOff>
      <xdr:row>98</xdr:row>
      <xdr:rowOff>76815</xdr:rowOff>
    </xdr:from>
    <xdr:to>
      <xdr:col>13</xdr:col>
      <xdr:colOff>573697</xdr:colOff>
      <xdr:row>100</xdr:row>
      <xdr:rowOff>107540</xdr:rowOff>
    </xdr:to>
    <xdr:sp macro="" textlink="">
      <xdr:nvSpPr>
        <xdr:cNvPr id="103" name="Elipse 102">
          <a:extLst>
            <a:ext uri="{FF2B5EF4-FFF2-40B4-BE49-F238E27FC236}">
              <a16:creationId xmlns:a16="http://schemas.microsoft.com/office/drawing/2014/main" id="{D710F945-DBF2-40FC-A6EA-68B30EEECA46}"/>
            </a:ext>
          </a:extLst>
        </xdr:cNvPr>
        <xdr:cNvSpPr/>
      </xdr:nvSpPr>
      <xdr:spPr>
        <a:xfrm>
          <a:off x="8282143" y="22041465"/>
          <a:ext cx="435429" cy="411725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399436</xdr:colOff>
      <xdr:row>102</xdr:row>
      <xdr:rowOff>76814</xdr:rowOff>
    </xdr:from>
    <xdr:to>
      <xdr:col>16</xdr:col>
      <xdr:colOff>762293</xdr:colOff>
      <xdr:row>104</xdr:row>
      <xdr:rowOff>86723</xdr:rowOff>
    </xdr:to>
    <xdr:sp macro="" textlink="">
      <xdr:nvSpPr>
        <xdr:cNvPr id="104" name="Sinal de Multiplicação 103">
          <a:extLst>
            <a:ext uri="{FF2B5EF4-FFF2-40B4-BE49-F238E27FC236}">
              <a16:creationId xmlns:a16="http://schemas.microsoft.com/office/drawing/2014/main" id="{4DB0396B-6302-46F6-90E6-1F5FFFF834F6}"/>
            </a:ext>
          </a:extLst>
        </xdr:cNvPr>
        <xdr:cNvSpPr/>
      </xdr:nvSpPr>
      <xdr:spPr>
        <a:xfrm>
          <a:off x="10619761" y="22803464"/>
          <a:ext cx="362857" cy="390909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1490201</xdr:colOff>
      <xdr:row>102</xdr:row>
      <xdr:rowOff>100554</xdr:rowOff>
    </xdr:from>
    <xdr:to>
      <xdr:col>16</xdr:col>
      <xdr:colOff>1907031</xdr:colOff>
      <xdr:row>103</xdr:row>
      <xdr:rowOff>120306</xdr:rowOff>
    </xdr:to>
    <xdr:sp macro="" textlink="">
      <xdr:nvSpPr>
        <xdr:cNvPr id="105" name="Seta: para a Direita 104">
          <a:extLst>
            <a:ext uri="{FF2B5EF4-FFF2-40B4-BE49-F238E27FC236}">
              <a16:creationId xmlns:a16="http://schemas.microsoft.com/office/drawing/2014/main" id="{1FBFC6C7-6524-400E-BA87-5E8D8AB27308}"/>
            </a:ext>
          </a:extLst>
        </xdr:cNvPr>
        <xdr:cNvSpPr/>
      </xdr:nvSpPr>
      <xdr:spPr>
        <a:xfrm>
          <a:off x="11710526" y="22827204"/>
          <a:ext cx="416830" cy="21025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153629</xdr:colOff>
      <xdr:row>101</xdr:row>
      <xdr:rowOff>168991</xdr:rowOff>
    </xdr:from>
    <xdr:to>
      <xdr:col>13</xdr:col>
      <xdr:colOff>589058</xdr:colOff>
      <xdr:row>104</xdr:row>
      <xdr:rowOff>15363</xdr:rowOff>
    </xdr:to>
    <xdr:sp macro="" textlink="">
      <xdr:nvSpPr>
        <xdr:cNvPr id="106" name="Elipse 105">
          <a:extLst>
            <a:ext uri="{FF2B5EF4-FFF2-40B4-BE49-F238E27FC236}">
              <a16:creationId xmlns:a16="http://schemas.microsoft.com/office/drawing/2014/main" id="{BF00F9CE-8C62-482B-A7F6-B755292E46A2}"/>
            </a:ext>
          </a:extLst>
        </xdr:cNvPr>
        <xdr:cNvSpPr/>
      </xdr:nvSpPr>
      <xdr:spPr>
        <a:xfrm>
          <a:off x="8297504" y="22705141"/>
          <a:ext cx="435429" cy="417872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138266</xdr:colOff>
      <xdr:row>71</xdr:row>
      <xdr:rowOff>168991</xdr:rowOff>
    </xdr:from>
    <xdr:to>
      <xdr:col>13</xdr:col>
      <xdr:colOff>573695</xdr:colOff>
      <xdr:row>74</xdr:row>
      <xdr:rowOff>64962</xdr:rowOff>
    </xdr:to>
    <xdr:sp macro="" textlink="">
      <xdr:nvSpPr>
        <xdr:cNvPr id="107" name="Elipse 106">
          <a:extLst>
            <a:ext uri="{FF2B5EF4-FFF2-40B4-BE49-F238E27FC236}">
              <a16:creationId xmlns:a16="http://schemas.microsoft.com/office/drawing/2014/main" id="{82B3EE66-5D9E-474B-B041-9F698AB3ACE5}"/>
            </a:ext>
          </a:extLst>
        </xdr:cNvPr>
        <xdr:cNvSpPr/>
      </xdr:nvSpPr>
      <xdr:spPr>
        <a:xfrm>
          <a:off x="8282141" y="16332916"/>
          <a:ext cx="435429" cy="467471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1536288</xdr:colOff>
      <xdr:row>68</xdr:row>
      <xdr:rowOff>52300</xdr:rowOff>
    </xdr:from>
    <xdr:to>
      <xdr:col>16</xdr:col>
      <xdr:colOff>1905000</xdr:colOff>
      <xdr:row>69</xdr:row>
      <xdr:rowOff>61451</xdr:rowOff>
    </xdr:to>
    <xdr:sp macro="" textlink="">
      <xdr:nvSpPr>
        <xdr:cNvPr id="108" name="Seta: para a Direita 107">
          <a:extLst>
            <a:ext uri="{FF2B5EF4-FFF2-40B4-BE49-F238E27FC236}">
              <a16:creationId xmlns:a16="http://schemas.microsoft.com/office/drawing/2014/main" id="{EC957BBB-6474-4EEE-A7F1-026610A6EEAC}"/>
            </a:ext>
          </a:extLst>
        </xdr:cNvPr>
        <xdr:cNvSpPr/>
      </xdr:nvSpPr>
      <xdr:spPr>
        <a:xfrm>
          <a:off x="11756613" y="15644725"/>
          <a:ext cx="368712" cy="1996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107541</xdr:colOff>
      <xdr:row>67</xdr:row>
      <xdr:rowOff>92179</xdr:rowOff>
    </xdr:from>
    <xdr:to>
      <xdr:col>13</xdr:col>
      <xdr:colOff>542970</xdr:colOff>
      <xdr:row>69</xdr:row>
      <xdr:rowOff>172505</xdr:rowOff>
    </xdr:to>
    <xdr:sp macro="" textlink="">
      <xdr:nvSpPr>
        <xdr:cNvPr id="109" name="Elipse 108">
          <a:extLst>
            <a:ext uri="{FF2B5EF4-FFF2-40B4-BE49-F238E27FC236}">
              <a16:creationId xmlns:a16="http://schemas.microsoft.com/office/drawing/2014/main" id="{CDE915F5-16B1-4F83-878B-66C36B872556}"/>
            </a:ext>
          </a:extLst>
        </xdr:cNvPr>
        <xdr:cNvSpPr/>
      </xdr:nvSpPr>
      <xdr:spPr>
        <a:xfrm>
          <a:off x="8251416" y="15494104"/>
          <a:ext cx="435429" cy="461326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614516</xdr:colOff>
      <xdr:row>64</xdr:row>
      <xdr:rowOff>92177</xdr:rowOff>
    </xdr:from>
    <xdr:to>
      <xdr:col>16</xdr:col>
      <xdr:colOff>977373</xdr:colOff>
      <xdr:row>66</xdr:row>
      <xdr:rowOff>40634</xdr:rowOff>
    </xdr:to>
    <xdr:sp macro="" textlink="">
      <xdr:nvSpPr>
        <xdr:cNvPr id="110" name="Sinal de Multiplicação 109">
          <a:extLst>
            <a:ext uri="{FF2B5EF4-FFF2-40B4-BE49-F238E27FC236}">
              <a16:creationId xmlns:a16="http://schemas.microsoft.com/office/drawing/2014/main" id="{4A3CD204-415F-42F6-A698-BDA092EC1AB1}"/>
            </a:ext>
          </a:extLst>
        </xdr:cNvPr>
        <xdr:cNvSpPr/>
      </xdr:nvSpPr>
      <xdr:spPr>
        <a:xfrm>
          <a:off x="10834841" y="14874977"/>
          <a:ext cx="362857" cy="377082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1382662</xdr:colOff>
      <xdr:row>63</xdr:row>
      <xdr:rowOff>230443</xdr:rowOff>
    </xdr:from>
    <xdr:to>
      <xdr:col>16</xdr:col>
      <xdr:colOff>1799492</xdr:colOff>
      <xdr:row>64</xdr:row>
      <xdr:rowOff>204105</xdr:rowOff>
    </xdr:to>
    <xdr:sp macro="" textlink="">
      <xdr:nvSpPr>
        <xdr:cNvPr id="111" name="Seta: para a Direita 110">
          <a:extLst>
            <a:ext uri="{FF2B5EF4-FFF2-40B4-BE49-F238E27FC236}">
              <a16:creationId xmlns:a16="http://schemas.microsoft.com/office/drawing/2014/main" id="{A2EB7751-D2FB-4426-8506-237B030ABD04}"/>
            </a:ext>
          </a:extLst>
        </xdr:cNvPr>
        <xdr:cNvSpPr/>
      </xdr:nvSpPr>
      <xdr:spPr>
        <a:xfrm>
          <a:off x="11602987" y="14784643"/>
          <a:ext cx="416830" cy="20226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122902</xdr:colOff>
      <xdr:row>63</xdr:row>
      <xdr:rowOff>92178</xdr:rowOff>
    </xdr:from>
    <xdr:to>
      <xdr:col>13</xdr:col>
      <xdr:colOff>558331</xdr:colOff>
      <xdr:row>65</xdr:row>
      <xdr:rowOff>95689</xdr:rowOff>
    </xdr:to>
    <xdr:sp macro="" textlink="">
      <xdr:nvSpPr>
        <xdr:cNvPr id="112" name="Elipse 111">
          <a:extLst>
            <a:ext uri="{FF2B5EF4-FFF2-40B4-BE49-F238E27FC236}">
              <a16:creationId xmlns:a16="http://schemas.microsoft.com/office/drawing/2014/main" id="{0E523348-C1C4-4933-8A9F-48FBD914C7CA}"/>
            </a:ext>
          </a:extLst>
        </xdr:cNvPr>
        <xdr:cNvSpPr/>
      </xdr:nvSpPr>
      <xdr:spPr>
        <a:xfrm>
          <a:off x="8266777" y="14646378"/>
          <a:ext cx="435429" cy="451186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1428750</xdr:colOff>
      <xdr:row>60</xdr:row>
      <xdr:rowOff>245805</xdr:rowOff>
    </xdr:from>
    <xdr:to>
      <xdr:col>16</xdr:col>
      <xdr:colOff>1845580</xdr:colOff>
      <xdr:row>61</xdr:row>
      <xdr:rowOff>204105</xdr:rowOff>
    </xdr:to>
    <xdr:sp macro="" textlink="">
      <xdr:nvSpPr>
        <xdr:cNvPr id="113" name="Seta: para a Direita 112">
          <a:extLst>
            <a:ext uri="{FF2B5EF4-FFF2-40B4-BE49-F238E27FC236}">
              <a16:creationId xmlns:a16="http://schemas.microsoft.com/office/drawing/2014/main" id="{74B2AA31-4B42-4E84-A685-16CEEFAB357E}"/>
            </a:ext>
          </a:extLst>
        </xdr:cNvPr>
        <xdr:cNvSpPr/>
      </xdr:nvSpPr>
      <xdr:spPr>
        <a:xfrm>
          <a:off x="11649075" y="14076105"/>
          <a:ext cx="416830" cy="20595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429548</xdr:colOff>
      <xdr:row>60</xdr:row>
      <xdr:rowOff>245192</xdr:rowOff>
    </xdr:from>
    <xdr:to>
      <xdr:col>16</xdr:col>
      <xdr:colOff>792405</xdr:colOff>
      <xdr:row>62</xdr:row>
      <xdr:rowOff>86109</xdr:rowOff>
    </xdr:to>
    <xdr:sp macro="" textlink="">
      <xdr:nvSpPr>
        <xdr:cNvPr id="114" name="Sinal de Multiplicação 113">
          <a:extLst>
            <a:ext uri="{FF2B5EF4-FFF2-40B4-BE49-F238E27FC236}">
              <a16:creationId xmlns:a16="http://schemas.microsoft.com/office/drawing/2014/main" id="{196EBBEE-6E3C-4058-A4FD-9D947EF50BA9}"/>
            </a:ext>
          </a:extLst>
        </xdr:cNvPr>
        <xdr:cNvSpPr/>
      </xdr:nvSpPr>
      <xdr:spPr>
        <a:xfrm>
          <a:off x="10649873" y="14075492"/>
          <a:ext cx="362857" cy="374317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107540</xdr:colOff>
      <xdr:row>60</xdr:row>
      <xdr:rowOff>138265</xdr:rowOff>
    </xdr:from>
    <xdr:to>
      <xdr:col>13</xdr:col>
      <xdr:colOff>542969</xdr:colOff>
      <xdr:row>62</xdr:row>
      <xdr:rowOff>49600</xdr:rowOff>
    </xdr:to>
    <xdr:sp macro="" textlink="">
      <xdr:nvSpPr>
        <xdr:cNvPr id="115" name="Elipse 114">
          <a:extLst>
            <a:ext uri="{FF2B5EF4-FFF2-40B4-BE49-F238E27FC236}">
              <a16:creationId xmlns:a16="http://schemas.microsoft.com/office/drawing/2014/main" id="{E28DCC6B-EFAA-49E7-A539-6EE0AC792B72}"/>
            </a:ext>
          </a:extLst>
        </xdr:cNvPr>
        <xdr:cNvSpPr/>
      </xdr:nvSpPr>
      <xdr:spPr>
        <a:xfrm>
          <a:off x="8251415" y="13968565"/>
          <a:ext cx="435429" cy="444735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22</xdr:col>
      <xdr:colOff>1520927</xdr:colOff>
      <xdr:row>75</xdr:row>
      <xdr:rowOff>79292</xdr:rowOff>
    </xdr:from>
    <xdr:to>
      <xdr:col>22</xdr:col>
      <xdr:colOff>2104717</xdr:colOff>
      <xdr:row>77</xdr:row>
      <xdr:rowOff>199717</xdr:rowOff>
    </xdr:to>
    <xdr:pic>
      <xdr:nvPicPr>
        <xdr:cNvPr id="116" name="Imagem 115">
          <a:extLst>
            <a:ext uri="{FF2B5EF4-FFF2-40B4-BE49-F238E27FC236}">
              <a16:creationId xmlns:a16="http://schemas.microsoft.com/office/drawing/2014/main" id="{B2F5F4A3-E1D4-4FFC-83BE-00D2969B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37677" y="17005217"/>
          <a:ext cx="583790" cy="59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322620</xdr:colOff>
      <xdr:row>76</xdr:row>
      <xdr:rowOff>76815</xdr:rowOff>
    </xdr:from>
    <xdr:to>
      <xdr:col>22</xdr:col>
      <xdr:colOff>685477</xdr:colOff>
      <xdr:row>77</xdr:row>
      <xdr:rowOff>224989</xdr:rowOff>
    </xdr:to>
    <xdr:sp macro="" textlink="">
      <xdr:nvSpPr>
        <xdr:cNvPr id="117" name="Sinal de Multiplicação 116">
          <a:extLst>
            <a:ext uri="{FF2B5EF4-FFF2-40B4-BE49-F238E27FC236}">
              <a16:creationId xmlns:a16="http://schemas.microsoft.com/office/drawing/2014/main" id="{A4B54800-1C5D-4C5E-8DCC-9A46CA19DBFF}"/>
            </a:ext>
          </a:extLst>
        </xdr:cNvPr>
        <xdr:cNvSpPr/>
      </xdr:nvSpPr>
      <xdr:spPr>
        <a:xfrm>
          <a:off x="20039370" y="17250390"/>
          <a:ext cx="362857" cy="376774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1136855</xdr:colOff>
      <xdr:row>76</xdr:row>
      <xdr:rowOff>61451</xdr:rowOff>
    </xdr:from>
    <xdr:to>
      <xdr:col>22</xdr:col>
      <xdr:colOff>1553685</xdr:colOff>
      <xdr:row>77</xdr:row>
      <xdr:rowOff>35113</xdr:rowOff>
    </xdr:to>
    <xdr:sp macro="" textlink="">
      <xdr:nvSpPr>
        <xdr:cNvPr id="118" name="Seta: para a Direita 117">
          <a:extLst>
            <a:ext uri="{FF2B5EF4-FFF2-40B4-BE49-F238E27FC236}">
              <a16:creationId xmlns:a16="http://schemas.microsoft.com/office/drawing/2014/main" id="{227B4D19-262D-4A7D-95C3-A0C64CA87CBA}"/>
            </a:ext>
          </a:extLst>
        </xdr:cNvPr>
        <xdr:cNvSpPr/>
      </xdr:nvSpPr>
      <xdr:spPr>
        <a:xfrm>
          <a:off x="20853605" y="17235026"/>
          <a:ext cx="416830" cy="20226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153630</xdr:colOff>
      <xdr:row>75</xdr:row>
      <xdr:rowOff>153628</xdr:rowOff>
    </xdr:from>
    <xdr:to>
      <xdr:col>13</xdr:col>
      <xdr:colOff>589059</xdr:colOff>
      <xdr:row>77</xdr:row>
      <xdr:rowOff>126414</xdr:rowOff>
    </xdr:to>
    <xdr:sp macro="" textlink="">
      <xdr:nvSpPr>
        <xdr:cNvPr id="119" name="Elipse 118">
          <a:extLst>
            <a:ext uri="{FF2B5EF4-FFF2-40B4-BE49-F238E27FC236}">
              <a16:creationId xmlns:a16="http://schemas.microsoft.com/office/drawing/2014/main" id="{1DC7799B-3D9D-47F3-86BB-583F8264BCC1}"/>
            </a:ext>
          </a:extLst>
        </xdr:cNvPr>
        <xdr:cNvSpPr/>
      </xdr:nvSpPr>
      <xdr:spPr>
        <a:xfrm>
          <a:off x="8297505" y="17079553"/>
          <a:ext cx="435429" cy="449036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245807</xdr:colOff>
      <xdr:row>52</xdr:row>
      <xdr:rowOff>168992</xdr:rowOff>
    </xdr:from>
    <xdr:to>
      <xdr:col>16</xdr:col>
      <xdr:colOff>608664</xdr:colOff>
      <xdr:row>52</xdr:row>
      <xdr:rowOff>547610</xdr:rowOff>
    </xdr:to>
    <xdr:sp macro="" textlink="">
      <xdr:nvSpPr>
        <xdr:cNvPr id="120" name="Sinal de Multiplicação 119">
          <a:extLst>
            <a:ext uri="{FF2B5EF4-FFF2-40B4-BE49-F238E27FC236}">
              <a16:creationId xmlns:a16="http://schemas.microsoft.com/office/drawing/2014/main" id="{17D98F15-8141-4D9E-B2B3-E8FEF44F3C64}"/>
            </a:ext>
          </a:extLst>
        </xdr:cNvPr>
        <xdr:cNvSpPr/>
      </xdr:nvSpPr>
      <xdr:spPr>
        <a:xfrm>
          <a:off x="10466132" y="11837117"/>
          <a:ext cx="362857" cy="37861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566886</xdr:colOff>
      <xdr:row>66</xdr:row>
      <xdr:rowOff>21749</xdr:rowOff>
    </xdr:from>
    <xdr:to>
      <xdr:col>22</xdr:col>
      <xdr:colOff>1452710</xdr:colOff>
      <xdr:row>70</xdr:row>
      <xdr:rowOff>78899</xdr:rowOff>
    </xdr:to>
    <xdr:grpSp>
      <xdr:nvGrpSpPr>
        <xdr:cNvPr id="121" name="Agrupar 120">
          <a:extLst>
            <a:ext uri="{FF2B5EF4-FFF2-40B4-BE49-F238E27FC236}">
              <a16:creationId xmlns:a16="http://schemas.microsoft.com/office/drawing/2014/main" id="{E9B4FB46-C943-49E0-B5C7-770119A3B9A7}"/>
            </a:ext>
          </a:extLst>
        </xdr:cNvPr>
        <xdr:cNvGrpSpPr/>
      </xdr:nvGrpSpPr>
      <xdr:grpSpPr>
        <a:xfrm>
          <a:off x="20295542" y="15249843"/>
          <a:ext cx="885824" cy="819150"/>
          <a:chOff x="4299171" y="1623092"/>
          <a:chExt cx="3599815" cy="3374623"/>
        </a:xfrm>
      </xdr:grpSpPr>
      <xdr:pic>
        <xdr:nvPicPr>
          <xdr:cNvPr id="122" name="Imagem 121">
            <a:extLst>
              <a:ext uri="{FF2B5EF4-FFF2-40B4-BE49-F238E27FC236}">
                <a16:creationId xmlns:a16="http://schemas.microsoft.com/office/drawing/2014/main" id="{F71B7554-9BDC-2B8C-91FE-F5D85A36801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6334286" y="1623092"/>
            <a:ext cx="1564700" cy="3330741"/>
          </a:xfrm>
          <a:prstGeom prst="rect">
            <a:avLst/>
          </a:prstGeom>
        </xdr:spPr>
      </xdr:pic>
      <xdr:pic>
        <xdr:nvPicPr>
          <xdr:cNvPr id="123" name="Imagem 122">
            <a:extLst>
              <a:ext uri="{FF2B5EF4-FFF2-40B4-BE49-F238E27FC236}">
                <a16:creationId xmlns:a16="http://schemas.microsoft.com/office/drawing/2014/main" id="{8CDA953B-EEB5-57D4-4358-137D5106DF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5610368" y="3043989"/>
            <a:ext cx="781756" cy="1939159"/>
          </a:xfrm>
          <a:prstGeom prst="rect">
            <a:avLst/>
          </a:prstGeom>
        </xdr:spPr>
      </xdr:pic>
      <xdr:pic>
        <xdr:nvPicPr>
          <xdr:cNvPr id="124" name="Imagem 123" descr="Produtos de higiene pessoal em cima&#10;&#10;Descrição gerada automaticamente com confiança média">
            <a:extLst>
              <a:ext uri="{FF2B5EF4-FFF2-40B4-BE49-F238E27FC236}">
                <a16:creationId xmlns:a16="http://schemas.microsoft.com/office/drawing/2014/main" id="{3A195533-2E18-D399-FB88-6DA4D2AAF2A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412" r="29472"/>
          <a:stretch/>
        </xdr:blipFill>
        <xdr:spPr>
          <a:xfrm>
            <a:off x="4299171" y="1738366"/>
            <a:ext cx="1340115" cy="3259349"/>
          </a:xfrm>
          <a:prstGeom prst="rect">
            <a:avLst/>
          </a:prstGeom>
        </xdr:spPr>
      </xdr:pic>
    </xdr:grpSp>
    <xdr:clientData/>
  </xdr:twoCellAnchor>
  <xdr:oneCellAnchor>
    <xdr:from>
      <xdr:col>22</xdr:col>
      <xdr:colOff>61452</xdr:colOff>
      <xdr:row>66</xdr:row>
      <xdr:rowOff>116748</xdr:rowOff>
    </xdr:from>
    <xdr:ext cx="565216" cy="661080"/>
    <xdr:pic>
      <xdr:nvPicPr>
        <xdr:cNvPr id="125" name="Imagem 124">
          <a:extLst>
            <a:ext uri="{FF2B5EF4-FFF2-40B4-BE49-F238E27FC236}">
              <a16:creationId xmlns:a16="http://schemas.microsoft.com/office/drawing/2014/main" id="{4E06EA84-90D8-4185-BB28-1A001C970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/>
        <a:srcRect r="50665"/>
        <a:stretch/>
      </xdr:blipFill>
      <xdr:spPr>
        <a:xfrm>
          <a:off x="19778202" y="15328173"/>
          <a:ext cx="565216" cy="661080"/>
        </a:xfrm>
        <a:prstGeom prst="rect">
          <a:avLst/>
        </a:prstGeom>
      </xdr:spPr>
    </xdr:pic>
    <xdr:clientData/>
  </xdr:oneCellAnchor>
  <xdr:twoCellAnchor>
    <xdr:from>
      <xdr:col>22</xdr:col>
      <xdr:colOff>1522148</xdr:colOff>
      <xdr:row>67</xdr:row>
      <xdr:rowOff>153628</xdr:rowOff>
    </xdr:from>
    <xdr:to>
      <xdr:col>22</xdr:col>
      <xdr:colOff>1938978</xdr:colOff>
      <xdr:row>68</xdr:row>
      <xdr:rowOff>173379</xdr:rowOff>
    </xdr:to>
    <xdr:sp macro="" textlink="">
      <xdr:nvSpPr>
        <xdr:cNvPr id="126" name="Seta: para a Direita 125">
          <a:extLst>
            <a:ext uri="{FF2B5EF4-FFF2-40B4-BE49-F238E27FC236}">
              <a16:creationId xmlns:a16="http://schemas.microsoft.com/office/drawing/2014/main" id="{74628AC6-AF49-4279-B4A7-58A581E1AF4E}"/>
            </a:ext>
          </a:extLst>
        </xdr:cNvPr>
        <xdr:cNvSpPr/>
      </xdr:nvSpPr>
      <xdr:spPr>
        <a:xfrm>
          <a:off x="21238898" y="15555553"/>
          <a:ext cx="41683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139488</xdr:colOff>
      <xdr:row>67</xdr:row>
      <xdr:rowOff>46089</xdr:rowOff>
    </xdr:from>
    <xdr:to>
      <xdr:col>22</xdr:col>
      <xdr:colOff>502345</xdr:colOff>
      <xdr:row>69</xdr:row>
      <xdr:rowOff>55997</xdr:rowOff>
    </xdr:to>
    <xdr:sp macro="" textlink="">
      <xdr:nvSpPr>
        <xdr:cNvPr id="127" name="Sinal de Multiplicação 126">
          <a:extLst>
            <a:ext uri="{FF2B5EF4-FFF2-40B4-BE49-F238E27FC236}">
              <a16:creationId xmlns:a16="http://schemas.microsoft.com/office/drawing/2014/main" id="{17E6FDC9-5A0F-47AE-88F9-BF6EA2E760C9}"/>
            </a:ext>
          </a:extLst>
        </xdr:cNvPr>
        <xdr:cNvSpPr/>
      </xdr:nvSpPr>
      <xdr:spPr>
        <a:xfrm>
          <a:off x="19856238" y="15448014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22</xdr:col>
      <xdr:colOff>2013764</xdr:colOff>
      <xdr:row>66</xdr:row>
      <xdr:rowOff>39876</xdr:rowOff>
    </xdr:from>
    <xdr:to>
      <xdr:col>22</xdr:col>
      <xdr:colOff>2443924</xdr:colOff>
      <xdr:row>69</xdr:row>
      <xdr:rowOff>92178</xdr:rowOff>
    </xdr:to>
    <xdr:pic>
      <xdr:nvPicPr>
        <xdr:cNvPr id="128" name="Imagem 127">
          <a:extLst>
            <a:ext uri="{FF2B5EF4-FFF2-40B4-BE49-F238E27FC236}">
              <a16:creationId xmlns:a16="http://schemas.microsoft.com/office/drawing/2014/main" id="{98C76EF9-69C5-42A6-8CD8-26EC9413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0514" y="15251301"/>
          <a:ext cx="430160" cy="623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122903</xdr:colOff>
      <xdr:row>67</xdr:row>
      <xdr:rowOff>61452</xdr:rowOff>
    </xdr:from>
    <xdr:to>
      <xdr:col>21</xdr:col>
      <xdr:colOff>558332</xdr:colOff>
      <xdr:row>69</xdr:row>
      <xdr:rowOff>141778</xdr:rowOff>
    </xdr:to>
    <xdr:sp macro="" textlink="">
      <xdr:nvSpPr>
        <xdr:cNvPr id="129" name="Elipse 128">
          <a:extLst>
            <a:ext uri="{FF2B5EF4-FFF2-40B4-BE49-F238E27FC236}">
              <a16:creationId xmlns:a16="http://schemas.microsoft.com/office/drawing/2014/main" id="{417BDE84-0E55-4D08-95CC-AADBEC662B2F}"/>
            </a:ext>
          </a:extLst>
        </xdr:cNvPr>
        <xdr:cNvSpPr/>
      </xdr:nvSpPr>
      <xdr:spPr>
        <a:xfrm>
          <a:off x="19230053" y="15463377"/>
          <a:ext cx="435429" cy="461326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22</xdr:col>
      <xdr:colOff>215080</xdr:colOff>
      <xdr:row>48</xdr:row>
      <xdr:rowOff>46088</xdr:rowOff>
    </xdr:from>
    <xdr:ext cx="1362074" cy="656329"/>
    <xdr:pic>
      <xdr:nvPicPr>
        <xdr:cNvPr id="130" name="Imagem 129">
          <a:extLst>
            <a:ext uri="{FF2B5EF4-FFF2-40B4-BE49-F238E27FC236}">
              <a16:creationId xmlns:a16="http://schemas.microsoft.com/office/drawing/2014/main" id="{29BE08AA-0F04-4EFB-B1EA-2BF6B9EE0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931830" y="10952213"/>
          <a:ext cx="1362074" cy="65632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oneCellAnchor>
  <xdr:twoCellAnchor>
    <xdr:from>
      <xdr:col>22</xdr:col>
      <xdr:colOff>1085847</xdr:colOff>
      <xdr:row>49</xdr:row>
      <xdr:rowOff>62231</xdr:rowOff>
    </xdr:from>
    <xdr:to>
      <xdr:col>22</xdr:col>
      <xdr:colOff>1448704</xdr:colOff>
      <xdr:row>51</xdr:row>
      <xdr:rowOff>47296</xdr:rowOff>
    </xdr:to>
    <xdr:sp macro="" textlink="">
      <xdr:nvSpPr>
        <xdr:cNvPr id="131" name="Sinal de Multiplicação 130">
          <a:extLst>
            <a:ext uri="{FF2B5EF4-FFF2-40B4-BE49-F238E27FC236}">
              <a16:creationId xmlns:a16="http://schemas.microsoft.com/office/drawing/2014/main" id="{92354A94-DB6D-4758-97A2-037FA83C85CB}"/>
            </a:ext>
          </a:extLst>
        </xdr:cNvPr>
        <xdr:cNvSpPr/>
      </xdr:nvSpPr>
      <xdr:spPr>
        <a:xfrm>
          <a:off x="20802597" y="11158856"/>
          <a:ext cx="362857" cy="366065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92177</xdr:colOff>
      <xdr:row>48</xdr:row>
      <xdr:rowOff>153629</xdr:rowOff>
    </xdr:from>
    <xdr:to>
      <xdr:col>21</xdr:col>
      <xdr:colOff>527606</xdr:colOff>
      <xdr:row>51</xdr:row>
      <xdr:rowOff>15363</xdr:rowOff>
    </xdr:to>
    <xdr:sp macro="" textlink="">
      <xdr:nvSpPr>
        <xdr:cNvPr id="132" name="Elipse 131">
          <a:extLst>
            <a:ext uri="{FF2B5EF4-FFF2-40B4-BE49-F238E27FC236}">
              <a16:creationId xmlns:a16="http://schemas.microsoft.com/office/drawing/2014/main" id="{7136CE9F-D3CB-48E9-B4BD-AF3FFF1A63EE}"/>
            </a:ext>
          </a:extLst>
        </xdr:cNvPr>
        <xdr:cNvSpPr/>
      </xdr:nvSpPr>
      <xdr:spPr>
        <a:xfrm>
          <a:off x="19199327" y="11059754"/>
          <a:ext cx="435429" cy="433234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553064</xdr:colOff>
      <xdr:row>68</xdr:row>
      <xdr:rowOff>67664</xdr:rowOff>
    </xdr:from>
    <xdr:to>
      <xdr:col>16</xdr:col>
      <xdr:colOff>915921</xdr:colOff>
      <xdr:row>70</xdr:row>
      <xdr:rowOff>77572</xdr:rowOff>
    </xdr:to>
    <xdr:sp macro="" textlink="">
      <xdr:nvSpPr>
        <xdr:cNvPr id="133" name="Sinal de Multiplicação 132">
          <a:extLst>
            <a:ext uri="{FF2B5EF4-FFF2-40B4-BE49-F238E27FC236}">
              <a16:creationId xmlns:a16="http://schemas.microsoft.com/office/drawing/2014/main" id="{886B2E4B-4942-4284-80E9-3B98D7425040}"/>
            </a:ext>
          </a:extLst>
        </xdr:cNvPr>
        <xdr:cNvSpPr/>
      </xdr:nvSpPr>
      <xdr:spPr>
        <a:xfrm>
          <a:off x="10773389" y="15660089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22</xdr:col>
      <xdr:colOff>1812822</xdr:colOff>
      <xdr:row>53</xdr:row>
      <xdr:rowOff>77003</xdr:rowOff>
    </xdr:from>
    <xdr:to>
      <xdr:col>22</xdr:col>
      <xdr:colOff>2411975</xdr:colOff>
      <xdr:row>55</xdr:row>
      <xdr:rowOff>168992</xdr:rowOff>
    </xdr:to>
    <xdr:pic>
      <xdr:nvPicPr>
        <xdr:cNvPr id="134" name="Imagem 133">
          <a:extLst>
            <a:ext uri="{FF2B5EF4-FFF2-40B4-BE49-F238E27FC236}">
              <a16:creationId xmlns:a16="http://schemas.microsoft.com/office/drawing/2014/main" id="{D6D134F9-A8F3-4568-A3BD-98168DB3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9572" y="12335678"/>
          <a:ext cx="599153" cy="558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92178</xdr:colOff>
      <xdr:row>53</xdr:row>
      <xdr:rowOff>92177</xdr:rowOff>
    </xdr:from>
    <xdr:to>
      <xdr:col>21</xdr:col>
      <xdr:colOff>527607</xdr:colOff>
      <xdr:row>55</xdr:row>
      <xdr:rowOff>138266</xdr:rowOff>
    </xdr:to>
    <xdr:sp macro="" textlink="">
      <xdr:nvSpPr>
        <xdr:cNvPr id="135" name="Elipse 134">
          <a:extLst>
            <a:ext uri="{FF2B5EF4-FFF2-40B4-BE49-F238E27FC236}">
              <a16:creationId xmlns:a16="http://schemas.microsoft.com/office/drawing/2014/main" id="{0D6F8B14-97BD-41D4-BED3-7425A64AB992}"/>
            </a:ext>
          </a:extLst>
        </xdr:cNvPr>
        <xdr:cNvSpPr/>
      </xdr:nvSpPr>
      <xdr:spPr>
        <a:xfrm>
          <a:off x="19199328" y="12350852"/>
          <a:ext cx="435429" cy="512814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22</xdr:col>
      <xdr:colOff>138266</xdr:colOff>
      <xdr:row>108</xdr:row>
      <xdr:rowOff>46090</xdr:rowOff>
    </xdr:from>
    <xdr:ext cx="1266726" cy="645242"/>
    <xdr:pic>
      <xdr:nvPicPr>
        <xdr:cNvPr id="136" name="Imagem 135">
          <a:extLst>
            <a:ext uri="{FF2B5EF4-FFF2-40B4-BE49-F238E27FC236}">
              <a16:creationId xmlns:a16="http://schemas.microsoft.com/office/drawing/2014/main" id="{B3F857DD-DB57-426F-AADB-6768560F5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9855016" y="24077665"/>
          <a:ext cx="1266726" cy="645242"/>
        </a:xfrm>
        <a:prstGeom prst="rect">
          <a:avLst/>
        </a:prstGeom>
      </xdr:spPr>
    </xdr:pic>
    <xdr:clientData/>
  </xdr:oneCellAnchor>
  <xdr:twoCellAnchor>
    <xdr:from>
      <xdr:col>22</xdr:col>
      <xdr:colOff>875685</xdr:colOff>
      <xdr:row>109</xdr:row>
      <xdr:rowOff>122904</xdr:rowOff>
    </xdr:from>
    <xdr:to>
      <xdr:col>22</xdr:col>
      <xdr:colOff>1238542</xdr:colOff>
      <xdr:row>111</xdr:row>
      <xdr:rowOff>132812</xdr:rowOff>
    </xdr:to>
    <xdr:sp macro="" textlink="">
      <xdr:nvSpPr>
        <xdr:cNvPr id="137" name="Sinal de Multiplicação 136">
          <a:extLst>
            <a:ext uri="{FF2B5EF4-FFF2-40B4-BE49-F238E27FC236}">
              <a16:creationId xmlns:a16="http://schemas.microsoft.com/office/drawing/2014/main" id="{04231EC2-C052-4447-8337-5D329FD039A8}"/>
            </a:ext>
          </a:extLst>
        </xdr:cNvPr>
        <xdr:cNvSpPr/>
      </xdr:nvSpPr>
      <xdr:spPr>
        <a:xfrm>
          <a:off x="20592435" y="24344979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1290483</xdr:colOff>
      <xdr:row>110</xdr:row>
      <xdr:rowOff>30726</xdr:rowOff>
    </xdr:from>
    <xdr:to>
      <xdr:col>22</xdr:col>
      <xdr:colOff>1643830</xdr:colOff>
      <xdr:row>111</xdr:row>
      <xdr:rowOff>1</xdr:rowOff>
    </xdr:to>
    <xdr:sp macro="" textlink="">
      <xdr:nvSpPr>
        <xdr:cNvPr id="138" name="Seta: para a Direita 137">
          <a:extLst>
            <a:ext uri="{FF2B5EF4-FFF2-40B4-BE49-F238E27FC236}">
              <a16:creationId xmlns:a16="http://schemas.microsoft.com/office/drawing/2014/main" id="{4B47538D-7822-4805-9368-349F5AF687D4}"/>
            </a:ext>
          </a:extLst>
        </xdr:cNvPr>
        <xdr:cNvSpPr/>
      </xdr:nvSpPr>
      <xdr:spPr>
        <a:xfrm>
          <a:off x="21007233" y="24443301"/>
          <a:ext cx="353347" cy="1597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22</xdr:col>
      <xdr:colOff>1659194</xdr:colOff>
      <xdr:row>108</xdr:row>
      <xdr:rowOff>92179</xdr:rowOff>
    </xdr:from>
    <xdr:to>
      <xdr:col>22</xdr:col>
      <xdr:colOff>2473427</xdr:colOff>
      <xdr:row>111</xdr:row>
      <xdr:rowOff>122904</xdr:rowOff>
    </xdr:to>
    <xdr:pic>
      <xdr:nvPicPr>
        <xdr:cNvPr id="139" name="Imagem 138">
          <a:extLst>
            <a:ext uri="{FF2B5EF4-FFF2-40B4-BE49-F238E27FC236}">
              <a16:creationId xmlns:a16="http://schemas.microsoft.com/office/drawing/2014/main" id="{F0B76E68-5579-4891-9502-3508ED785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75944" y="24123754"/>
          <a:ext cx="814233" cy="60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122904</xdr:colOff>
      <xdr:row>108</xdr:row>
      <xdr:rowOff>122904</xdr:rowOff>
    </xdr:from>
    <xdr:to>
      <xdr:col>21</xdr:col>
      <xdr:colOff>558333</xdr:colOff>
      <xdr:row>111</xdr:row>
      <xdr:rowOff>18875</xdr:rowOff>
    </xdr:to>
    <xdr:sp macro="" textlink="">
      <xdr:nvSpPr>
        <xdr:cNvPr id="140" name="Elipse 139">
          <a:extLst>
            <a:ext uri="{FF2B5EF4-FFF2-40B4-BE49-F238E27FC236}">
              <a16:creationId xmlns:a16="http://schemas.microsoft.com/office/drawing/2014/main" id="{5465A929-22C1-426E-8C3D-C8BC183E11CF}"/>
            </a:ext>
          </a:extLst>
        </xdr:cNvPr>
        <xdr:cNvSpPr/>
      </xdr:nvSpPr>
      <xdr:spPr>
        <a:xfrm>
          <a:off x="19230054" y="24154479"/>
          <a:ext cx="435429" cy="467471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22</xdr:col>
      <xdr:colOff>92178</xdr:colOff>
      <xdr:row>94</xdr:row>
      <xdr:rowOff>46089</xdr:rowOff>
    </xdr:from>
    <xdr:ext cx="891048" cy="614516"/>
    <xdr:pic>
      <xdr:nvPicPr>
        <xdr:cNvPr id="141" name="Imagem 140">
          <a:extLst>
            <a:ext uri="{FF2B5EF4-FFF2-40B4-BE49-F238E27FC236}">
              <a16:creationId xmlns:a16="http://schemas.microsoft.com/office/drawing/2014/main" id="{62CA90CE-7421-4295-85BD-9B0EA7C32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9808928" y="21248739"/>
          <a:ext cx="891048" cy="614516"/>
        </a:xfrm>
        <a:prstGeom prst="rect">
          <a:avLst/>
        </a:prstGeom>
      </xdr:spPr>
    </xdr:pic>
    <xdr:clientData/>
  </xdr:oneCellAnchor>
  <xdr:twoCellAnchor editAs="oneCell">
    <xdr:from>
      <xdr:col>22</xdr:col>
      <xdr:colOff>1474839</xdr:colOff>
      <xdr:row>94</xdr:row>
      <xdr:rowOff>49453</xdr:rowOff>
    </xdr:from>
    <xdr:to>
      <xdr:col>22</xdr:col>
      <xdr:colOff>2396613</xdr:colOff>
      <xdr:row>97</xdr:row>
      <xdr:rowOff>122904</xdr:rowOff>
    </xdr:to>
    <xdr:pic>
      <xdr:nvPicPr>
        <xdr:cNvPr id="142" name="Imagem 141">
          <a:extLst>
            <a:ext uri="{FF2B5EF4-FFF2-40B4-BE49-F238E27FC236}">
              <a16:creationId xmlns:a16="http://schemas.microsoft.com/office/drawing/2014/main" id="{14066F58-D446-4CA6-A032-47F46DE9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91589" y="21252103"/>
          <a:ext cx="921774" cy="644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122903</xdr:colOff>
      <xdr:row>95</xdr:row>
      <xdr:rowOff>46089</xdr:rowOff>
    </xdr:from>
    <xdr:to>
      <xdr:col>22</xdr:col>
      <xdr:colOff>485760</xdr:colOff>
      <xdr:row>97</xdr:row>
      <xdr:rowOff>55998</xdr:rowOff>
    </xdr:to>
    <xdr:sp macro="" textlink="">
      <xdr:nvSpPr>
        <xdr:cNvPr id="143" name="Sinal de Multiplicação 142">
          <a:extLst>
            <a:ext uri="{FF2B5EF4-FFF2-40B4-BE49-F238E27FC236}">
              <a16:creationId xmlns:a16="http://schemas.microsoft.com/office/drawing/2014/main" id="{59C2F46B-8CE8-4D84-B525-698BA2E2EF3E}"/>
            </a:ext>
          </a:extLst>
        </xdr:cNvPr>
        <xdr:cNvSpPr/>
      </xdr:nvSpPr>
      <xdr:spPr>
        <a:xfrm>
          <a:off x="19839653" y="21439239"/>
          <a:ext cx="362857" cy="390909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1029314</xdr:colOff>
      <xdr:row>95</xdr:row>
      <xdr:rowOff>46089</xdr:rowOff>
    </xdr:from>
    <xdr:to>
      <xdr:col>22</xdr:col>
      <xdr:colOff>1446144</xdr:colOff>
      <xdr:row>96</xdr:row>
      <xdr:rowOff>65840</xdr:rowOff>
    </xdr:to>
    <xdr:sp macro="" textlink="">
      <xdr:nvSpPr>
        <xdr:cNvPr id="144" name="Seta: para a Direita 143">
          <a:extLst>
            <a:ext uri="{FF2B5EF4-FFF2-40B4-BE49-F238E27FC236}">
              <a16:creationId xmlns:a16="http://schemas.microsoft.com/office/drawing/2014/main" id="{D39150AD-A549-4E6F-BB6A-896F2EE6D07A}"/>
            </a:ext>
          </a:extLst>
        </xdr:cNvPr>
        <xdr:cNvSpPr/>
      </xdr:nvSpPr>
      <xdr:spPr>
        <a:xfrm>
          <a:off x="20746064" y="21439239"/>
          <a:ext cx="41683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107540</xdr:colOff>
      <xdr:row>95</xdr:row>
      <xdr:rowOff>0</xdr:rowOff>
    </xdr:from>
    <xdr:to>
      <xdr:col>21</xdr:col>
      <xdr:colOff>542969</xdr:colOff>
      <xdr:row>97</xdr:row>
      <xdr:rowOff>80327</xdr:rowOff>
    </xdr:to>
    <xdr:sp macro="" textlink="">
      <xdr:nvSpPr>
        <xdr:cNvPr id="145" name="Elipse 144">
          <a:extLst>
            <a:ext uri="{FF2B5EF4-FFF2-40B4-BE49-F238E27FC236}">
              <a16:creationId xmlns:a16="http://schemas.microsoft.com/office/drawing/2014/main" id="{ED92F3B8-EF88-4FCB-BC72-4ADCCE108074}"/>
            </a:ext>
          </a:extLst>
        </xdr:cNvPr>
        <xdr:cNvSpPr/>
      </xdr:nvSpPr>
      <xdr:spPr>
        <a:xfrm>
          <a:off x="19214690" y="21393150"/>
          <a:ext cx="435429" cy="461327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22</xdr:col>
      <xdr:colOff>92177</xdr:colOff>
      <xdr:row>71</xdr:row>
      <xdr:rowOff>30727</xdr:rowOff>
    </xdr:from>
    <xdr:ext cx="1181099" cy="691330"/>
    <xdr:pic>
      <xdr:nvPicPr>
        <xdr:cNvPr id="146" name="Imagem 145">
          <a:extLst>
            <a:ext uri="{FF2B5EF4-FFF2-40B4-BE49-F238E27FC236}">
              <a16:creationId xmlns:a16="http://schemas.microsoft.com/office/drawing/2014/main" id="{0D4BBE6F-9D59-4F0A-B990-EFA989640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808927" y="16194652"/>
          <a:ext cx="1181099" cy="691330"/>
        </a:xfrm>
        <a:prstGeom prst="rect">
          <a:avLst/>
        </a:prstGeom>
      </xdr:spPr>
    </xdr:pic>
    <xdr:clientData/>
  </xdr:oneCellAnchor>
  <xdr:twoCellAnchor>
    <xdr:from>
      <xdr:col>22</xdr:col>
      <xdr:colOff>1239480</xdr:colOff>
      <xdr:row>72</xdr:row>
      <xdr:rowOff>81973</xdr:rowOff>
    </xdr:from>
    <xdr:to>
      <xdr:col>22</xdr:col>
      <xdr:colOff>1656310</xdr:colOff>
      <xdr:row>73</xdr:row>
      <xdr:rowOff>101724</xdr:rowOff>
    </xdr:to>
    <xdr:sp macro="" textlink="">
      <xdr:nvSpPr>
        <xdr:cNvPr id="147" name="Seta: para a Direita 146">
          <a:extLst>
            <a:ext uri="{FF2B5EF4-FFF2-40B4-BE49-F238E27FC236}">
              <a16:creationId xmlns:a16="http://schemas.microsoft.com/office/drawing/2014/main" id="{69A376D1-BA17-42D7-BC5F-86DCB3A1C8AD}"/>
            </a:ext>
          </a:extLst>
        </xdr:cNvPr>
        <xdr:cNvSpPr/>
      </xdr:nvSpPr>
      <xdr:spPr>
        <a:xfrm>
          <a:off x="20956230" y="16436398"/>
          <a:ext cx="416830" cy="21025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337984</xdr:colOff>
      <xdr:row>72</xdr:row>
      <xdr:rowOff>107541</xdr:rowOff>
    </xdr:from>
    <xdr:to>
      <xdr:col>22</xdr:col>
      <xdr:colOff>700841</xdr:colOff>
      <xdr:row>74</xdr:row>
      <xdr:rowOff>117449</xdr:rowOff>
    </xdr:to>
    <xdr:sp macro="" textlink="">
      <xdr:nvSpPr>
        <xdr:cNvPr id="148" name="Sinal de Multiplicação 147">
          <a:extLst>
            <a:ext uri="{FF2B5EF4-FFF2-40B4-BE49-F238E27FC236}">
              <a16:creationId xmlns:a16="http://schemas.microsoft.com/office/drawing/2014/main" id="{8CD28151-8DEC-4C38-92CA-ECD23DAB7322}"/>
            </a:ext>
          </a:extLst>
        </xdr:cNvPr>
        <xdr:cNvSpPr/>
      </xdr:nvSpPr>
      <xdr:spPr>
        <a:xfrm>
          <a:off x="20054734" y="16461966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22</xdr:col>
      <xdr:colOff>1705281</xdr:colOff>
      <xdr:row>71</xdr:row>
      <xdr:rowOff>61452</xdr:rowOff>
    </xdr:from>
    <xdr:to>
      <xdr:col>22</xdr:col>
      <xdr:colOff>2473426</xdr:colOff>
      <xdr:row>74</xdr:row>
      <xdr:rowOff>134902</xdr:rowOff>
    </xdr:to>
    <xdr:pic>
      <xdr:nvPicPr>
        <xdr:cNvPr id="149" name="Imagem 148">
          <a:extLst>
            <a:ext uri="{FF2B5EF4-FFF2-40B4-BE49-F238E27FC236}">
              <a16:creationId xmlns:a16="http://schemas.microsoft.com/office/drawing/2014/main" id="{17C5183C-D90C-4B6E-A28F-B7B7261C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22031" y="16225377"/>
          <a:ext cx="768145" cy="64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107541</xdr:colOff>
      <xdr:row>72</xdr:row>
      <xdr:rowOff>1</xdr:rowOff>
    </xdr:from>
    <xdr:to>
      <xdr:col>21</xdr:col>
      <xdr:colOff>542970</xdr:colOff>
      <xdr:row>74</xdr:row>
      <xdr:rowOff>80327</xdr:rowOff>
    </xdr:to>
    <xdr:sp macro="" textlink="">
      <xdr:nvSpPr>
        <xdr:cNvPr id="150" name="Elipse 149">
          <a:extLst>
            <a:ext uri="{FF2B5EF4-FFF2-40B4-BE49-F238E27FC236}">
              <a16:creationId xmlns:a16="http://schemas.microsoft.com/office/drawing/2014/main" id="{179E234C-CDE6-4385-8D5D-B59012D9A071}"/>
            </a:ext>
          </a:extLst>
        </xdr:cNvPr>
        <xdr:cNvSpPr/>
      </xdr:nvSpPr>
      <xdr:spPr>
        <a:xfrm>
          <a:off x="19214691" y="16354426"/>
          <a:ext cx="435429" cy="461326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22</xdr:col>
      <xdr:colOff>107540</xdr:colOff>
      <xdr:row>78</xdr:row>
      <xdr:rowOff>46090</xdr:rowOff>
    </xdr:from>
    <xdr:ext cx="1369755" cy="805997"/>
    <xdr:pic>
      <xdr:nvPicPr>
        <xdr:cNvPr id="151" name="Imagem 150">
          <a:extLst>
            <a:ext uri="{FF2B5EF4-FFF2-40B4-BE49-F238E27FC236}">
              <a16:creationId xmlns:a16="http://schemas.microsoft.com/office/drawing/2014/main" id="{836C9536-A25B-4D46-8541-416B3D1ED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9824290" y="17686390"/>
          <a:ext cx="1369755" cy="805997"/>
        </a:xfrm>
        <a:prstGeom prst="rect">
          <a:avLst/>
        </a:prstGeom>
      </xdr:spPr>
    </xdr:pic>
    <xdr:clientData/>
  </xdr:oneCellAnchor>
  <xdr:twoCellAnchor>
    <xdr:from>
      <xdr:col>22</xdr:col>
      <xdr:colOff>248263</xdr:colOff>
      <xdr:row>80</xdr:row>
      <xdr:rowOff>2268</xdr:rowOff>
    </xdr:from>
    <xdr:to>
      <xdr:col>22</xdr:col>
      <xdr:colOff>611120</xdr:colOff>
      <xdr:row>82</xdr:row>
      <xdr:rowOff>12176</xdr:rowOff>
    </xdr:to>
    <xdr:sp macro="" textlink="">
      <xdr:nvSpPr>
        <xdr:cNvPr id="152" name="Sinal de Multiplicação 151">
          <a:extLst>
            <a:ext uri="{FF2B5EF4-FFF2-40B4-BE49-F238E27FC236}">
              <a16:creationId xmlns:a16="http://schemas.microsoft.com/office/drawing/2014/main" id="{BCA73323-82DF-4A89-9902-A26AEFB8D96B}"/>
            </a:ext>
          </a:extLst>
        </xdr:cNvPr>
        <xdr:cNvSpPr/>
      </xdr:nvSpPr>
      <xdr:spPr>
        <a:xfrm>
          <a:off x="19965013" y="18023568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1492658</xdr:colOff>
      <xdr:row>81</xdr:row>
      <xdr:rowOff>17631</xdr:rowOff>
    </xdr:from>
    <xdr:to>
      <xdr:col>22</xdr:col>
      <xdr:colOff>1828185</xdr:colOff>
      <xdr:row>82</xdr:row>
      <xdr:rowOff>15363</xdr:rowOff>
    </xdr:to>
    <xdr:sp macro="" textlink="">
      <xdr:nvSpPr>
        <xdr:cNvPr id="153" name="Seta: para a Direita 152">
          <a:extLst>
            <a:ext uri="{FF2B5EF4-FFF2-40B4-BE49-F238E27FC236}">
              <a16:creationId xmlns:a16="http://schemas.microsoft.com/office/drawing/2014/main" id="{94D6AF83-7A31-48D1-A8C5-EC7BB83CA848}"/>
            </a:ext>
          </a:extLst>
        </xdr:cNvPr>
        <xdr:cNvSpPr/>
      </xdr:nvSpPr>
      <xdr:spPr>
        <a:xfrm>
          <a:off x="21209408" y="18229431"/>
          <a:ext cx="335527" cy="18823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22</xdr:col>
      <xdr:colOff>1843548</xdr:colOff>
      <xdr:row>79</xdr:row>
      <xdr:rowOff>113024</xdr:rowOff>
    </xdr:from>
    <xdr:to>
      <xdr:col>22</xdr:col>
      <xdr:colOff>2504154</xdr:colOff>
      <xdr:row>82</xdr:row>
      <xdr:rowOff>153630</xdr:rowOff>
    </xdr:to>
    <xdr:pic>
      <xdr:nvPicPr>
        <xdr:cNvPr id="154" name="Imagem 153">
          <a:extLst>
            <a:ext uri="{FF2B5EF4-FFF2-40B4-BE49-F238E27FC236}">
              <a16:creationId xmlns:a16="http://schemas.microsoft.com/office/drawing/2014/main" id="{D7AC3AD9-4CE4-49EB-8FA5-0A89DC8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0298" y="17943824"/>
          <a:ext cx="660606" cy="612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92178</xdr:colOff>
      <xdr:row>79</xdr:row>
      <xdr:rowOff>138266</xdr:rowOff>
    </xdr:from>
    <xdr:to>
      <xdr:col>21</xdr:col>
      <xdr:colOff>527607</xdr:colOff>
      <xdr:row>82</xdr:row>
      <xdr:rowOff>34237</xdr:rowOff>
    </xdr:to>
    <xdr:sp macro="" textlink="">
      <xdr:nvSpPr>
        <xdr:cNvPr id="155" name="Elipse 154">
          <a:extLst>
            <a:ext uri="{FF2B5EF4-FFF2-40B4-BE49-F238E27FC236}">
              <a16:creationId xmlns:a16="http://schemas.microsoft.com/office/drawing/2014/main" id="{F75161FC-FBC8-46F9-890D-20E9ECE059D5}"/>
            </a:ext>
          </a:extLst>
        </xdr:cNvPr>
        <xdr:cNvSpPr/>
      </xdr:nvSpPr>
      <xdr:spPr>
        <a:xfrm>
          <a:off x="19199328" y="17969066"/>
          <a:ext cx="435429" cy="467471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22</xdr:col>
      <xdr:colOff>76815</xdr:colOff>
      <xdr:row>115</xdr:row>
      <xdr:rowOff>76815</xdr:rowOff>
    </xdr:from>
    <xdr:ext cx="1364998" cy="592345"/>
    <xdr:pic>
      <xdr:nvPicPr>
        <xdr:cNvPr id="156" name="Imagem 155">
          <a:extLst>
            <a:ext uri="{FF2B5EF4-FFF2-40B4-BE49-F238E27FC236}">
              <a16:creationId xmlns:a16="http://schemas.microsoft.com/office/drawing/2014/main" id="{5CD58600-A002-471B-83C3-C6FA0C951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793565" y="25441890"/>
          <a:ext cx="1364998" cy="592345"/>
        </a:xfrm>
        <a:prstGeom prst="rect">
          <a:avLst/>
        </a:prstGeom>
      </xdr:spPr>
    </xdr:pic>
    <xdr:clientData/>
  </xdr:oneCellAnchor>
  <xdr:twoCellAnchor>
    <xdr:from>
      <xdr:col>22</xdr:col>
      <xdr:colOff>829596</xdr:colOff>
      <xdr:row>116</xdr:row>
      <xdr:rowOff>1</xdr:rowOff>
    </xdr:from>
    <xdr:to>
      <xdr:col>22</xdr:col>
      <xdr:colOff>1192453</xdr:colOff>
      <xdr:row>118</xdr:row>
      <xdr:rowOff>9909</xdr:rowOff>
    </xdr:to>
    <xdr:sp macro="" textlink="">
      <xdr:nvSpPr>
        <xdr:cNvPr id="157" name="Sinal de Multiplicação 156">
          <a:extLst>
            <a:ext uri="{FF2B5EF4-FFF2-40B4-BE49-F238E27FC236}">
              <a16:creationId xmlns:a16="http://schemas.microsoft.com/office/drawing/2014/main" id="{E29ACF6F-2DDD-45AA-AF95-3F21E796D812}"/>
            </a:ext>
          </a:extLst>
        </xdr:cNvPr>
        <xdr:cNvSpPr/>
      </xdr:nvSpPr>
      <xdr:spPr>
        <a:xfrm>
          <a:off x="20546346" y="25555576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1505564</xdr:colOff>
      <xdr:row>116</xdr:row>
      <xdr:rowOff>76815</xdr:rowOff>
    </xdr:from>
    <xdr:to>
      <xdr:col>22</xdr:col>
      <xdr:colOff>1828186</xdr:colOff>
      <xdr:row>117</xdr:row>
      <xdr:rowOff>107540</xdr:rowOff>
    </xdr:to>
    <xdr:sp macro="" textlink="">
      <xdr:nvSpPr>
        <xdr:cNvPr id="158" name="Seta: para a Direita 157">
          <a:extLst>
            <a:ext uri="{FF2B5EF4-FFF2-40B4-BE49-F238E27FC236}">
              <a16:creationId xmlns:a16="http://schemas.microsoft.com/office/drawing/2014/main" id="{3BFE9889-4B2C-46D6-A81B-A2CA135D9C69}"/>
            </a:ext>
          </a:extLst>
        </xdr:cNvPr>
        <xdr:cNvSpPr/>
      </xdr:nvSpPr>
      <xdr:spPr>
        <a:xfrm>
          <a:off x="21222314" y="25632390"/>
          <a:ext cx="322622" cy="2212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22</xdr:col>
      <xdr:colOff>1843548</xdr:colOff>
      <xdr:row>115</xdr:row>
      <xdr:rowOff>15364</xdr:rowOff>
    </xdr:from>
    <xdr:to>
      <xdr:col>23</xdr:col>
      <xdr:colOff>15363</xdr:colOff>
      <xdr:row>118</xdr:row>
      <xdr:rowOff>46089</xdr:rowOff>
    </xdr:to>
    <xdr:pic>
      <xdr:nvPicPr>
        <xdr:cNvPr id="159" name="Imagem 158">
          <a:extLst>
            <a:ext uri="{FF2B5EF4-FFF2-40B4-BE49-F238E27FC236}">
              <a16:creationId xmlns:a16="http://schemas.microsoft.com/office/drawing/2014/main" id="{5132353A-E71C-46A3-A35C-84020190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0298" y="25380439"/>
          <a:ext cx="695940" cy="60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107540</xdr:colOff>
      <xdr:row>115</xdr:row>
      <xdr:rowOff>138266</xdr:rowOff>
    </xdr:from>
    <xdr:to>
      <xdr:col>21</xdr:col>
      <xdr:colOff>542969</xdr:colOff>
      <xdr:row>118</xdr:row>
      <xdr:rowOff>34237</xdr:rowOff>
    </xdr:to>
    <xdr:sp macro="" textlink="">
      <xdr:nvSpPr>
        <xdr:cNvPr id="160" name="Elipse 159">
          <a:extLst>
            <a:ext uri="{FF2B5EF4-FFF2-40B4-BE49-F238E27FC236}">
              <a16:creationId xmlns:a16="http://schemas.microsoft.com/office/drawing/2014/main" id="{C875B061-A2B8-468C-887D-D0AF06303E17}"/>
            </a:ext>
          </a:extLst>
        </xdr:cNvPr>
        <xdr:cNvSpPr/>
      </xdr:nvSpPr>
      <xdr:spPr>
        <a:xfrm>
          <a:off x="19214690" y="25503341"/>
          <a:ext cx="435429" cy="467471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22</xdr:col>
      <xdr:colOff>92178</xdr:colOff>
      <xdr:row>135</xdr:row>
      <xdr:rowOff>76815</xdr:rowOff>
    </xdr:from>
    <xdr:ext cx="1571625" cy="635111"/>
    <xdr:pic>
      <xdr:nvPicPr>
        <xdr:cNvPr id="161" name="Imagem 67">
          <a:extLst>
            <a:ext uri="{FF2B5EF4-FFF2-40B4-BE49-F238E27FC236}">
              <a16:creationId xmlns:a16="http://schemas.microsoft.com/office/drawing/2014/main" id="{5738217C-1FB3-4D17-BF22-CAD9C8BC0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9808928" y="29651940"/>
          <a:ext cx="1571625" cy="635111"/>
        </a:xfrm>
        <a:prstGeom prst="rect">
          <a:avLst/>
        </a:prstGeom>
      </xdr:spPr>
    </xdr:pic>
    <xdr:clientData/>
  </xdr:oneCellAnchor>
  <xdr:twoCellAnchor>
    <xdr:from>
      <xdr:col>22</xdr:col>
      <xdr:colOff>215080</xdr:colOff>
      <xdr:row>136</xdr:row>
      <xdr:rowOff>107540</xdr:rowOff>
    </xdr:from>
    <xdr:to>
      <xdr:col>22</xdr:col>
      <xdr:colOff>577937</xdr:colOff>
      <xdr:row>138</xdr:row>
      <xdr:rowOff>117448</xdr:rowOff>
    </xdr:to>
    <xdr:sp macro="" textlink="">
      <xdr:nvSpPr>
        <xdr:cNvPr id="162" name="Sinal de Multiplicação 161">
          <a:extLst>
            <a:ext uri="{FF2B5EF4-FFF2-40B4-BE49-F238E27FC236}">
              <a16:creationId xmlns:a16="http://schemas.microsoft.com/office/drawing/2014/main" id="{AE1BCAD6-3EB9-4700-B458-436B6634244F}"/>
            </a:ext>
          </a:extLst>
        </xdr:cNvPr>
        <xdr:cNvSpPr/>
      </xdr:nvSpPr>
      <xdr:spPr>
        <a:xfrm>
          <a:off x="19931830" y="29873165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1628468</xdr:colOff>
      <xdr:row>137</xdr:row>
      <xdr:rowOff>-1</xdr:rowOff>
    </xdr:from>
    <xdr:to>
      <xdr:col>22</xdr:col>
      <xdr:colOff>1951090</xdr:colOff>
      <xdr:row>138</xdr:row>
      <xdr:rowOff>30724</xdr:rowOff>
    </xdr:to>
    <xdr:sp macro="" textlink="">
      <xdr:nvSpPr>
        <xdr:cNvPr id="163" name="Seta: para a Direita 162">
          <a:extLst>
            <a:ext uri="{FF2B5EF4-FFF2-40B4-BE49-F238E27FC236}">
              <a16:creationId xmlns:a16="http://schemas.microsoft.com/office/drawing/2014/main" id="{404BBA8E-5943-4D69-8548-C7A63D760C77}"/>
            </a:ext>
          </a:extLst>
        </xdr:cNvPr>
        <xdr:cNvSpPr/>
      </xdr:nvSpPr>
      <xdr:spPr>
        <a:xfrm>
          <a:off x="21345218" y="29956124"/>
          <a:ext cx="322622" cy="2212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22</xdr:col>
      <xdr:colOff>1997177</xdr:colOff>
      <xdr:row>135</xdr:row>
      <xdr:rowOff>61451</xdr:rowOff>
    </xdr:from>
    <xdr:to>
      <xdr:col>22</xdr:col>
      <xdr:colOff>2504153</xdr:colOff>
      <xdr:row>138</xdr:row>
      <xdr:rowOff>92177</xdr:rowOff>
    </xdr:to>
    <xdr:pic>
      <xdr:nvPicPr>
        <xdr:cNvPr id="164" name="Imagem 163">
          <a:extLst>
            <a:ext uri="{FF2B5EF4-FFF2-40B4-BE49-F238E27FC236}">
              <a16:creationId xmlns:a16="http://schemas.microsoft.com/office/drawing/2014/main" id="{FA8ABAD9-7E40-4BC7-879B-85946D6C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3927" y="29636576"/>
          <a:ext cx="506976" cy="602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107541</xdr:colOff>
      <xdr:row>135</xdr:row>
      <xdr:rowOff>168992</xdr:rowOff>
    </xdr:from>
    <xdr:to>
      <xdr:col>21</xdr:col>
      <xdr:colOff>542970</xdr:colOff>
      <xdr:row>138</xdr:row>
      <xdr:rowOff>64963</xdr:rowOff>
    </xdr:to>
    <xdr:sp macro="" textlink="">
      <xdr:nvSpPr>
        <xdr:cNvPr id="165" name="Elipse 164">
          <a:extLst>
            <a:ext uri="{FF2B5EF4-FFF2-40B4-BE49-F238E27FC236}">
              <a16:creationId xmlns:a16="http://schemas.microsoft.com/office/drawing/2014/main" id="{3BDEF459-E923-49BC-8426-4AC406574A5C}"/>
            </a:ext>
          </a:extLst>
        </xdr:cNvPr>
        <xdr:cNvSpPr/>
      </xdr:nvSpPr>
      <xdr:spPr>
        <a:xfrm>
          <a:off x="19214691" y="29744117"/>
          <a:ext cx="435429" cy="467471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22</xdr:col>
      <xdr:colOff>46088</xdr:colOff>
      <xdr:row>10</xdr:row>
      <xdr:rowOff>46089</xdr:rowOff>
    </xdr:from>
    <xdr:ext cx="1629424" cy="870769"/>
    <xdr:pic>
      <xdr:nvPicPr>
        <xdr:cNvPr id="166" name="Imagem 165">
          <a:extLst>
            <a:ext uri="{FF2B5EF4-FFF2-40B4-BE49-F238E27FC236}">
              <a16:creationId xmlns:a16="http://schemas.microsoft.com/office/drawing/2014/main" id="{0893ED10-6A34-4D11-AD31-672156D5A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9762838" y="1960614"/>
          <a:ext cx="1629424" cy="870769"/>
        </a:xfrm>
        <a:prstGeom prst="rect">
          <a:avLst/>
        </a:prstGeom>
      </xdr:spPr>
    </xdr:pic>
    <xdr:clientData/>
  </xdr:oneCellAnchor>
  <xdr:twoCellAnchor>
    <xdr:from>
      <xdr:col>22</xdr:col>
      <xdr:colOff>1121492</xdr:colOff>
      <xdr:row>12</xdr:row>
      <xdr:rowOff>122903</xdr:rowOff>
    </xdr:from>
    <xdr:to>
      <xdr:col>22</xdr:col>
      <xdr:colOff>1484349</xdr:colOff>
      <xdr:row>14</xdr:row>
      <xdr:rowOff>107969</xdr:rowOff>
    </xdr:to>
    <xdr:sp macro="" textlink="">
      <xdr:nvSpPr>
        <xdr:cNvPr id="167" name="Sinal de Multiplicação 166">
          <a:extLst>
            <a:ext uri="{FF2B5EF4-FFF2-40B4-BE49-F238E27FC236}">
              <a16:creationId xmlns:a16="http://schemas.microsoft.com/office/drawing/2014/main" id="{71FBA979-7EEB-473F-9369-93CB273AFA88}"/>
            </a:ext>
          </a:extLst>
        </xdr:cNvPr>
        <xdr:cNvSpPr/>
      </xdr:nvSpPr>
      <xdr:spPr>
        <a:xfrm>
          <a:off x="20838242" y="2418428"/>
          <a:ext cx="362857" cy="366066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1659194</xdr:colOff>
      <xdr:row>12</xdr:row>
      <xdr:rowOff>107539</xdr:rowOff>
    </xdr:from>
    <xdr:to>
      <xdr:col>22</xdr:col>
      <xdr:colOff>1981815</xdr:colOff>
      <xdr:row>13</xdr:row>
      <xdr:rowOff>138265</xdr:rowOff>
    </xdr:to>
    <xdr:sp macro="" textlink="">
      <xdr:nvSpPr>
        <xdr:cNvPr id="168" name="Seta: para a Direita 167">
          <a:extLst>
            <a:ext uri="{FF2B5EF4-FFF2-40B4-BE49-F238E27FC236}">
              <a16:creationId xmlns:a16="http://schemas.microsoft.com/office/drawing/2014/main" id="{3B24AE1A-C44B-4EED-81E6-40FC5584A5F6}"/>
            </a:ext>
          </a:extLst>
        </xdr:cNvPr>
        <xdr:cNvSpPr/>
      </xdr:nvSpPr>
      <xdr:spPr>
        <a:xfrm>
          <a:off x="21375944" y="2403064"/>
          <a:ext cx="322621" cy="22122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22</xdr:col>
      <xdr:colOff>1981815</xdr:colOff>
      <xdr:row>10</xdr:row>
      <xdr:rowOff>92176</xdr:rowOff>
    </xdr:from>
    <xdr:to>
      <xdr:col>22</xdr:col>
      <xdr:colOff>2488791</xdr:colOff>
      <xdr:row>14</xdr:row>
      <xdr:rowOff>168989</xdr:rowOff>
    </xdr:to>
    <xdr:pic>
      <xdr:nvPicPr>
        <xdr:cNvPr id="169" name="Imagem 168">
          <a:extLst>
            <a:ext uri="{FF2B5EF4-FFF2-40B4-BE49-F238E27FC236}">
              <a16:creationId xmlns:a16="http://schemas.microsoft.com/office/drawing/2014/main" id="{18ADF979-9163-4353-9008-EBD4B323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8565" y="2006701"/>
          <a:ext cx="506976" cy="838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92177</xdr:colOff>
      <xdr:row>11</xdr:row>
      <xdr:rowOff>92177</xdr:rowOff>
    </xdr:from>
    <xdr:to>
      <xdr:col>21</xdr:col>
      <xdr:colOff>527606</xdr:colOff>
      <xdr:row>13</xdr:row>
      <xdr:rowOff>138266</xdr:rowOff>
    </xdr:to>
    <xdr:sp macro="" textlink="">
      <xdr:nvSpPr>
        <xdr:cNvPr id="170" name="Elipse 169">
          <a:extLst>
            <a:ext uri="{FF2B5EF4-FFF2-40B4-BE49-F238E27FC236}">
              <a16:creationId xmlns:a16="http://schemas.microsoft.com/office/drawing/2014/main" id="{BF2821C5-1FB1-4741-9B3E-625B6BCA23AC}"/>
            </a:ext>
          </a:extLst>
        </xdr:cNvPr>
        <xdr:cNvSpPr/>
      </xdr:nvSpPr>
      <xdr:spPr>
        <a:xfrm>
          <a:off x="19199327" y="2197202"/>
          <a:ext cx="435429" cy="427089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107539</xdr:colOff>
      <xdr:row>10</xdr:row>
      <xdr:rowOff>184354</xdr:rowOff>
    </xdr:from>
    <xdr:to>
      <xdr:col>13</xdr:col>
      <xdr:colOff>542968</xdr:colOff>
      <xdr:row>13</xdr:row>
      <xdr:rowOff>46088</xdr:rowOff>
    </xdr:to>
    <xdr:sp macro="" textlink="">
      <xdr:nvSpPr>
        <xdr:cNvPr id="171" name="Elipse 170">
          <a:extLst>
            <a:ext uri="{FF2B5EF4-FFF2-40B4-BE49-F238E27FC236}">
              <a16:creationId xmlns:a16="http://schemas.microsoft.com/office/drawing/2014/main" id="{3B61A078-CE63-4E61-A64B-7609B57418B7}"/>
            </a:ext>
          </a:extLst>
        </xdr:cNvPr>
        <xdr:cNvSpPr/>
      </xdr:nvSpPr>
      <xdr:spPr>
        <a:xfrm>
          <a:off x="8251414" y="2098879"/>
          <a:ext cx="435429" cy="433234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1244395</xdr:colOff>
      <xdr:row>12</xdr:row>
      <xdr:rowOff>61451</xdr:rowOff>
    </xdr:from>
    <xdr:to>
      <xdr:col>16</xdr:col>
      <xdr:colOff>1607252</xdr:colOff>
      <xdr:row>14</xdr:row>
      <xdr:rowOff>46517</xdr:rowOff>
    </xdr:to>
    <xdr:sp macro="" textlink="">
      <xdr:nvSpPr>
        <xdr:cNvPr id="172" name="Sinal de Multiplicação 171">
          <a:extLst>
            <a:ext uri="{FF2B5EF4-FFF2-40B4-BE49-F238E27FC236}">
              <a16:creationId xmlns:a16="http://schemas.microsoft.com/office/drawing/2014/main" id="{C78EBC13-1768-48DE-BBA8-58FE5B037FF7}"/>
            </a:ext>
          </a:extLst>
        </xdr:cNvPr>
        <xdr:cNvSpPr/>
      </xdr:nvSpPr>
      <xdr:spPr>
        <a:xfrm>
          <a:off x="11464720" y="2356976"/>
          <a:ext cx="362857" cy="366066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1459476</xdr:colOff>
      <xdr:row>5</xdr:row>
      <xdr:rowOff>76814</xdr:rowOff>
    </xdr:from>
    <xdr:to>
      <xdr:col>2</xdr:col>
      <xdr:colOff>1843548</xdr:colOff>
      <xdr:row>9</xdr:row>
      <xdr:rowOff>129662</xdr:rowOff>
    </xdr:to>
    <xdr:pic>
      <xdr:nvPicPr>
        <xdr:cNvPr id="173" name="Imagem 172">
          <a:extLst>
            <a:ext uri="{FF2B5EF4-FFF2-40B4-BE49-F238E27FC236}">
              <a16:creationId xmlns:a16="http://schemas.microsoft.com/office/drawing/2014/main" id="{E1428662-81E6-40E4-BA4D-13078A34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251" y="1038839"/>
          <a:ext cx="384072" cy="814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1351936</xdr:colOff>
      <xdr:row>11</xdr:row>
      <xdr:rowOff>76816</xdr:rowOff>
    </xdr:from>
    <xdr:to>
      <xdr:col>2</xdr:col>
      <xdr:colOff>1886986</xdr:colOff>
      <xdr:row>14</xdr:row>
      <xdr:rowOff>153629</xdr:rowOff>
    </xdr:to>
    <xdr:pic>
      <xdr:nvPicPr>
        <xdr:cNvPr id="174" name="Imagem 173">
          <a:extLst>
            <a:ext uri="{FF2B5EF4-FFF2-40B4-BE49-F238E27FC236}">
              <a16:creationId xmlns:a16="http://schemas.microsoft.com/office/drawing/2014/main" id="{76E53A58-2A6A-4460-8934-87C64245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7711" y="2181841"/>
          <a:ext cx="535050" cy="64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1551654</xdr:colOff>
      <xdr:row>49</xdr:row>
      <xdr:rowOff>70413</xdr:rowOff>
    </xdr:from>
    <xdr:to>
      <xdr:col>2</xdr:col>
      <xdr:colOff>2027904</xdr:colOff>
      <xdr:row>51</xdr:row>
      <xdr:rowOff>161418</xdr:rowOff>
    </xdr:to>
    <xdr:pic>
      <xdr:nvPicPr>
        <xdr:cNvPr id="175" name="Imagem 174">
          <a:extLst>
            <a:ext uri="{FF2B5EF4-FFF2-40B4-BE49-F238E27FC236}">
              <a16:creationId xmlns:a16="http://schemas.microsoft.com/office/drawing/2014/main" id="{A6D55D5B-3116-48D7-A687-B8393BB5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429" y="11167038"/>
          <a:ext cx="476250" cy="472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1459477</xdr:colOff>
      <xdr:row>60</xdr:row>
      <xdr:rowOff>222976</xdr:rowOff>
    </xdr:from>
    <xdr:to>
      <xdr:col>2</xdr:col>
      <xdr:colOff>1905001</xdr:colOff>
      <xdr:row>62</xdr:row>
      <xdr:rowOff>115331</xdr:rowOff>
    </xdr:to>
    <xdr:pic>
      <xdr:nvPicPr>
        <xdr:cNvPr id="176" name="Imagem 175">
          <a:extLst>
            <a:ext uri="{FF2B5EF4-FFF2-40B4-BE49-F238E27FC236}">
              <a16:creationId xmlns:a16="http://schemas.microsoft.com/office/drawing/2014/main" id="{1623C76A-A1EA-48FA-99ED-FE570EA3E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252" y="14053276"/>
          <a:ext cx="445524" cy="425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1444113</xdr:colOff>
      <xdr:row>75</xdr:row>
      <xdr:rowOff>149363</xdr:rowOff>
    </xdr:from>
    <xdr:to>
      <xdr:col>2</xdr:col>
      <xdr:colOff>1981814</xdr:colOff>
      <xdr:row>77</xdr:row>
      <xdr:rowOff>192145</xdr:rowOff>
    </xdr:to>
    <xdr:pic>
      <xdr:nvPicPr>
        <xdr:cNvPr id="177" name="Imagem 176">
          <a:extLst>
            <a:ext uri="{FF2B5EF4-FFF2-40B4-BE49-F238E27FC236}">
              <a16:creationId xmlns:a16="http://schemas.microsoft.com/office/drawing/2014/main" id="{ADBFC865-83D7-46B2-AF45-588CBC66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888" y="17075288"/>
          <a:ext cx="537701" cy="519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1413388</xdr:colOff>
      <xdr:row>91</xdr:row>
      <xdr:rowOff>215081</xdr:rowOff>
    </xdr:from>
    <xdr:to>
      <xdr:col>2</xdr:col>
      <xdr:colOff>1914838</xdr:colOff>
      <xdr:row>93</xdr:row>
      <xdr:rowOff>192145</xdr:rowOff>
    </xdr:to>
    <xdr:pic>
      <xdr:nvPicPr>
        <xdr:cNvPr id="178" name="Imagem 177">
          <a:extLst>
            <a:ext uri="{FF2B5EF4-FFF2-40B4-BE49-F238E27FC236}">
              <a16:creationId xmlns:a16="http://schemas.microsoft.com/office/drawing/2014/main" id="{B1693978-C318-4585-BDAE-3DC442DA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163" y="20665256"/>
          <a:ext cx="501450" cy="472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1198308</xdr:colOff>
      <xdr:row>98</xdr:row>
      <xdr:rowOff>46089</xdr:rowOff>
    </xdr:from>
    <xdr:to>
      <xdr:col>2</xdr:col>
      <xdr:colOff>1816296</xdr:colOff>
      <xdr:row>100</xdr:row>
      <xdr:rowOff>122905</xdr:rowOff>
    </xdr:to>
    <xdr:pic>
      <xdr:nvPicPr>
        <xdr:cNvPr id="179" name="Imagem 178">
          <a:extLst>
            <a:ext uri="{FF2B5EF4-FFF2-40B4-BE49-F238E27FC236}">
              <a16:creationId xmlns:a16="http://schemas.microsoft.com/office/drawing/2014/main" id="{8266AEBE-1EA2-406D-9B17-5399F17B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83" y="22010739"/>
          <a:ext cx="617988" cy="457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1275122</xdr:colOff>
      <xdr:row>101</xdr:row>
      <xdr:rowOff>122903</xdr:rowOff>
    </xdr:from>
    <xdr:to>
      <xdr:col>2</xdr:col>
      <xdr:colOff>1824320</xdr:colOff>
      <xdr:row>104</xdr:row>
      <xdr:rowOff>99968</xdr:rowOff>
    </xdr:to>
    <xdr:pic>
      <xdr:nvPicPr>
        <xdr:cNvPr id="180" name="Imagem 179">
          <a:extLst>
            <a:ext uri="{FF2B5EF4-FFF2-40B4-BE49-F238E27FC236}">
              <a16:creationId xmlns:a16="http://schemas.microsoft.com/office/drawing/2014/main" id="{2DF2EC30-B27E-4E1B-897B-79F14AA96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897" y="22659053"/>
          <a:ext cx="549198" cy="54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1643831</xdr:colOff>
      <xdr:row>115</xdr:row>
      <xdr:rowOff>138266</xdr:rowOff>
    </xdr:from>
    <xdr:to>
      <xdr:col>2</xdr:col>
      <xdr:colOff>2208944</xdr:colOff>
      <xdr:row>118</xdr:row>
      <xdr:rowOff>130693</xdr:rowOff>
    </xdr:to>
    <xdr:pic>
      <xdr:nvPicPr>
        <xdr:cNvPr id="181" name="Imagem 180">
          <a:extLst>
            <a:ext uri="{FF2B5EF4-FFF2-40B4-BE49-F238E27FC236}">
              <a16:creationId xmlns:a16="http://schemas.microsoft.com/office/drawing/2014/main" id="{8D217A56-6121-4B5E-82F5-1ED2D61E3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9606" y="25503341"/>
          <a:ext cx="565113" cy="563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1259759</xdr:colOff>
      <xdr:row>119</xdr:row>
      <xdr:rowOff>107541</xdr:rowOff>
    </xdr:from>
    <xdr:to>
      <xdr:col>2</xdr:col>
      <xdr:colOff>1807117</xdr:colOff>
      <xdr:row>122</xdr:row>
      <xdr:rowOff>0</xdr:rowOff>
    </xdr:to>
    <xdr:pic>
      <xdr:nvPicPr>
        <xdr:cNvPr id="182" name="Imagem 181">
          <a:extLst>
            <a:ext uri="{FF2B5EF4-FFF2-40B4-BE49-F238E27FC236}">
              <a16:creationId xmlns:a16="http://schemas.microsoft.com/office/drawing/2014/main" id="{4A20415B-E16D-4538-803D-C6927B6A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5534" y="26234616"/>
          <a:ext cx="547358" cy="463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1382662</xdr:colOff>
      <xdr:row>122</xdr:row>
      <xdr:rowOff>199717</xdr:rowOff>
    </xdr:from>
    <xdr:to>
      <xdr:col>2</xdr:col>
      <xdr:colOff>1861602</xdr:colOff>
      <xdr:row>124</xdr:row>
      <xdr:rowOff>215081</xdr:rowOff>
    </xdr:to>
    <xdr:pic>
      <xdr:nvPicPr>
        <xdr:cNvPr id="183" name="Imagem 182">
          <a:extLst>
            <a:ext uri="{FF2B5EF4-FFF2-40B4-BE49-F238E27FC236}">
              <a16:creationId xmlns:a16="http://schemas.microsoft.com/office/drawing/2014/main" id="{BC82C103-B10B-4759-9B1C-3908C4B15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437" y="26898292"/>
          <a:ext cx="478940" cy="443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1398025</xdr:colOff>
      <xdr:row>129</xdr:row>
      <xdr:rowOff>209747</xdr:rowOff>
    </xdr:from>
    <xdr:to>
      <xdr:col>2</xdr:col>
      <xdr:colOff>1905001</xdr:colOff>
      <xdr:row>131</xdr:row>
      <xdr:rowOff>207508</xdr:rowOff>
    </xdr:to>
    <xdr:pic>
      <xdr:nvPicPr>
        <xdr:cNvPr id="184" name="Imagem 183">
          <a:extLst>
            <a:ext uri="{FF2B5EF4-FFF2-40B4-BE49-F238E27FC236}">
              <a16:creationId xmlns:a16="http://schemas.microsoft.com/office/drawing/2014/main" id="{43CEA30F-684A-4908-A310-4F82F75E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3800" y="28327547"/>
          <a:ext cx="506976" cy="4835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1505564</xdr:colOff>
      <xdr:row>132</xdr:row>
      <xdr:rowOff>194917</xdr:rowOff>
    </xdr:from>
    <xdr:to>
      <xdr:col>2</xdr:col>
      <xdr:colOff>2027903</xdr:colOff>
      <xdr:row>134</xdr:row>
      <xdr:rowOff>207508</xdr:rowOff>
    </xdr:to>
    <xdr:pic>
      <xdr:nvPicPr>
        <xdr:cNvPr id="185" name="Imagem 184">
          <a:extLst>
            <a:ext uri="{FF2B5EF4-FFF2-40B4-BE49-F238E27FC236}">
              <a16:creationId xmlns:a16="http://schemas.microsoft.com/office/drawing/2014/main" id="{43613386-9480-4CA4-9262-CBA60865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339" y="29036617"/>
          <a:ext cx="522339" cy="4888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1336573</xdr:colOff>
      <xdr:row>139</xdr:row>
      <xdr:rowOff>92177</xdr:rowOff>
    </xdr:from>
    <xdr:to>
      <xdr:col>2</xdr:col>
      <xdr:colOff>1927642</xdr:colOff>
      <xdr:row>141</xdr:row>
      <xdr:rowOff>168993</xdr:rowOff>
    </xdr:to>
    <xdr:pic>
      <xdr:nvPicPr>
        <xdr:cNvPr id="186" name="Imagem 185">
          <a:extLst>
            <a:ext uri="{FF2B5EF4-FFF2-40B4-BE49-F238E27FC236}">
              <a16:creationId xmlns:a16="http://schemas.microsoft.com/office/drawing/2014/main" id="{81F2799A-FAEA-4AAD-AC9E-EAD9C75AE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348" y="30429302"/>
          <a:ext cx="591069" cy="514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1305847</xdr:colOff>
      <xdr:row>28</xdr:row>
      <xdr:rowOff>214009</xdr:rowOff>
    </xdr:from>
    <xdr:to>
      <xdr:col>2</xdr:col>
      <xdr:colOff>1843549</xdr:colOff>
      <xdr:row>30</xdr:row>
      <xdr:rowOff>215082</xdr:rowOff>
    </xdr:to>
    <xdr:pic>
      <xdr:nvPicPr>
        <xdr:cNvPr id="187" name="Imagem 186">
          <a:extLst>
            <a:ext uri="{FF2B5EF4-FFF2-40B4-BE49-F238E27FC236}">
              <a16:creationId xmlns:a16="http://schemas.microsoft.com/office/drawing/2014/main" id="{740F13B9-B773-49E0-A513-66EB9BC5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622" y="5786134"/>
          <a:ext cx="537702" cy="601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1351935</xdr:colOff>
      <xdr:row>31</xdr:row>
      <xdr:rowOff>225111</xdr:rowOff>
    </xdr:from>
    <xdr:to>
      <xdr:col>2</xdr:col>
      <xdr:colOff>1858910</xdr:colOff>
      <xdr:row>33</xdr:row>
      <xdr:rowOff>161419</xdr:rowOff>
    </xdr:to>
    <xdr:pic>
      <xdr:nvPicPr>
        <xdr:cNvPr id="188" name="Imagem 187">
          <a:extLst>
            <a:ext uri="{FF2B5EF4-FFF2-40B4-BE49-F238E27FC236}">
              <a16:creationId xmlns:a16="http://schemas.microsoft.com/office/drawing/2014/main" id="{397CF965-B960-491C-90E4-DDE07968F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7710" y="6692586"/>
          <a:ext cx="506975" cy="488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1336573</xdr:colOff>
      <xdr:row>38</xdr:row>
      <xdr:rowOff>158631</xdr:rowOff>
    </xdr:from>
    <xdr:to>
      <xdr:col>2</xdr:col>
      <xdr:colOff>1874274</xdr:colOff>
      <xdr:row>39</xdr:row>
      <xdr:rowOff>245807</xdr:rowOff>
    </xdr:to>
    <xdr:pic>
      <xdr:nvPicPr>
        <xdr:cNvPr id="189" name="Imagem 188">
          <a:extLst>
            <a:ext uri="{FF2B5EF4-FFF2-40B4-BE49-F238E27FC236}">
              <a16:creationId xmlns:a16="http://schemas.microsoft.com/office/drawing/2014/main" id="{3812ADA8-C983-4B30-B676-D2EDB9A1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348" y="8216781"/>
          <a:ext cx="537701" cy="430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1428750</xdr:colOff>
      <xdr:row>63</xdr:row>
      <xdr:rowOff>222584</xdr:rowOff>
    </xdr:from>
    <xdr:to>
      <xdr:col>2</xdr:col>
      <xdr:colOff>1889637</xdr:colOff>
      <xdr:row>65</xdr:row>
      <xdr:rowOff>184355</xdr:rowOff>
    </xdr:to>
    <xdr:pic>
      <xdr:nvPicPr>
        <xdr:cNvPr id="190" name="Imagem 189">
          <a:extLst>
            <a:ext uri="{FF2B5EF4-FFF2-40B4-BE49-F238E27FC236}">
              <a16:creationId xmlns:a16="http://schemas.microsoft.com/office/drawing/2014/main" id="{E1970515-7AEA-4328-95F4-AE7FA76D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14776784"/>
          <a:ext cx="460887" cy="409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1351935</xdr:colOff>
      <xdr:row>112</xdr:row>
      <xdr:rowOff>46088</xdr:rowOff>
    </xdr:from>
    <xdr:to>
      <xdr:col>2</xdr:col>
      <xdr:colOff>2012540</xdr:colOff>
      <xdr:row>114</xdr:row>
      <xdr:rowOff>153628</xdr:rowOff>
    </xdr:to>
    <xdr:pic>
      <xdr:nvPicPr>
        <xdr:cNvPr id="191" name="Imagem 190">
          <a:extLst>
            <a:ext uri="{FF2B5EF4-FFF2-40B4-BE49-F238E27FC236}">
              <a16:creationId xmlns:a16="http://schemas.microsoft.com/office/drawing/2014/main" id="{CB8E263C-F7A4-46E7-BFA9-89E3068B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7710" y="24839663"/>
          <a:ext cx="660605" cy="488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1290483</xdr:colOff>
      <xdr:row>17</xdr:row>
      <xdr:rowOff>11276</xdr:rowOff>
    </xdr:from>
    <xdr:to>
      <xdr:col>2</xdr:col>
      <xdr:colOff>1720645</xdr:colOff>
      <xdr:row>20</xdr:row>
      <xdr:rowOff>122902</xdr:rowOff>
    </xdr:to>
    <xdr:pic>
      <xdr:nvPicPr>
        <xdr:cNvPr id="192" name="Imagem 191">
          <a:extLst>
            <a:ext uri="{FF2B5EF4-FFF2-40B4-BE49-F238E27FC236}">
              <a16:creationId xmlns:a16="http://schemas.microsoft.com/office/drawing/2014/main" id="{6FFFDC84-FD69-4AD1-AE38-7F3749C5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6258" y="3259301"/>
          <a:ext cx="430162" cy="683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368710</xdr:colOff>
      <xdr:row>24</xdr:row>
      <xdr:rowOff>1</xdr:rowOff>
    </xdr:from>
    <xdr:to>
      <xdr:col>2</xdr:col>
      <xdr:colOff>1106128</xdr:colOff>
      <xdr:row>27</xdr:row>
      <xdr:rowOff>107540</xdr:rowOff>
    </xdr:to>
    <xdr:pic>
      <xdr:nvPicPr>
        <xdr:cNvPr id="193" name="Imagem 192">
          <a:extLst>
            <a:ext uri="{FF2B5EF4-FFF2-40B4-BE49-F238E27FC236}">
              <a16:creationId xmlns:a16="http://schemas.microsoft.com/office/drawing/2014/main" id="{B0337FD9-66F2-4071-A2A8-0F497195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485" y="4810126"/>
          <a:ext cx="737418" cy="6790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1674559</xdr:colOff>
      <xdr:row>35</xdr:row>
      <xdr:rowOff>118807</xdr:rowOff>
    </xdr:from>
    <xdr:to>
      <xdr:col>2</xdr:col>
      <xdr:colOff>2073993</xdr:colOff>
      <xdr:row>37</xdr:row>
      <xdr:rowOff>122903</xdr:rowOff>
    </xdr:to>
    <xdr:pic>
      <xdr:nvPicPr>
        <xdr:cNvPr id="194" name="Imagem 193">
          <a:extLst>
            <a:ext uri="{FF2B5EF4-FFF2-40B4-BE49-F238E27FC236}">
              <a16:creationId xmlns:a16="http://schemas.microsoft.com/office/drawing/2014/main" id="{43343686-C116-45C6-95B4-90499849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0334" y="7605457"/>
          <a:ext cx="399434" cy="385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1474839</xdr:colOff>
      <xdr:row>68</xdr:row>
      <xdr:rowOff>11607</xdr:rowOff>
    </xdr:from>
    <xdr:to>
      <xdr:col>2</xdr:col>
      <xdr:colOff>1905000</xdr:colOff>
      <xdr:row>70</xdr:row>
      <xdr:rowOff>92178</xdr:rowOff>
    </xdr:to>
    <xdr:pic>
      <xdr:nvPicPr>
        <xdr:cNvPr id="195" name="Imagem 194">
          <a:extLst>
            <a:ext uri="{FF2B5EF4-FFF2-40B4-BE49-F238E27FC236}">
              <a16:creationId xmlns:a16="http://schemas.microsoft.com/office/drawing/2014/main" id="{8D6E765B-402B-425D-98F8-4E63BFF7C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0614" y="15604032"/>
          <a:ext cx="430161" cy="461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1567018</xdr:colOff>
      <xdr:row>72</xdr:row>
      <xdr:rowOff>76814</xdr:rowOff>
    </xdr:from>
    <xdr:to>
      <xdr:col>2</xdr:col>
      <xdr:colOff>2027904</xdr:colOff>
      <xdr:row>74</xdr:row>
      <xdr:rowOff>138265</xdr:rowOff>
    </xdr:to>
    <xdr:pic>
      <xdr:nvPicPr>
        <xdr:cNvPr id="196" name="Imagem 195">
          <a:extLst>
            <a:ext uri="{FF2B5EF4-FFF2-40B4-BE49-F238E27FC236}">
              <a16:creationId xmlns:a16="http://schemas.microsoft.com/office/drawing/2014/main" id="{18250EED-30BE-4C00-A95B-186564FD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2793" y="16431239"/>
          <a:ext cx="460886" cy="442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1490201</xdr:colOff>
      <xdr:row>80</xdr:row>
      <xdr:rowOff>63497</xdr:rowOff>
    </xdr:from>
    <xdr:to>
      <xdr:col>2</xdr:col>
      <xdr:colOff>1981814</xdr:colOff>
      <xdr:row>82</xdr:row>
      <xdr:rowOff>153628</xdr:rowOff>
    </xdr:to>
    <xdr:pic>
      <xdr:nvPicPr>
        <xdr:cNvPr id="197" name="Imagem 196">
          <a:extLst>
            <a:ext uri="{FF2B5EF4-FFF2-40B4-BE49-F238E27FC236}">
              <a16:creationId xmlns:a16="http://schemas.microsoft.com/office/drawing/2014/main" id="{BDA3B429-3CDF-47A9-BD2C-5A30C706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5976" y="18084797"/>
          <a:ext cx="491613" cy="471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1413388</xdr:colOff>
      <xdr:row>95</xdr:row>
      <xdr:rowOff>98324</xdr:rowOff>
    </xdr:from>
    <xdr:to>
      <xdr:col>2</xdr:col>
      <xdr:colOff>1858912</xdr:colOff>
      <xdr:row>97</xdr:row>
      <xdr:rowOff>145437</xdr:rowOff>
    </xdr:to>
    <xdr:pic>
      <xdr:nvPicPr>
        <xdr:cNvPr id="198" name="Imagem 197">
          <a:extLst>
            <a:ext uri="{FF2B5EF4-FFF2-40B4-BE49-F238E27FC236}">
              <a16:creationId xmlns:a16="http://schemas.microsoft.com/office/drawing/2014/main" id="{D161CE0B-A708-4435-A0C7-86A1D48F8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163" y="21491474"/>
          <a:ext cx="445524" cy="428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1459475</xdr:colOff>
      <xdr:row>109</xdr:row>
      <xdr:rowOff>25604</xdr:rowOff>
    </xdr:from>
    <xdr:to>
      <xdr:col>2</xdr:col>
      <xdr:colOff>1966452</xdr:colOff>
      <xdr:row>111</xdr:row>
      <xdr:rowOff>130074</xdr:rowOff>
    </xdr:to>
    <xdr:pic>
      <xdr:nvPicPr>
        <xdr:cNvPr id="199" name="Imagem 198">
          <a:extLst>
            <a:ext uri="{FF2B5EF4-FFF2-40B4-BE49-F238E27FC236}">
              <a16:creationId xmlns:a16="http://schemas.microsoft.com/office/drawing/2014/main" id="{CE89D304-A118-4310-B397-58447365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250" y="24247679"/>
          <a:ext cx="506977" cy="485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1520928</xdr:colOff>
      <xdr:row>126</xdr:row>
      <xdr:rowOff>95250</xdr:rowOff>
    </xdr:from>
    <xdr:to>
      <xdr:col>2</xdr:col>
      <xdr:colOff>1920364</xdr:colOff>
      <xdr:row>128</xdr:row>
      <xdr:rowOff>99349</xdr:rowOff>
    </xdr:to>
    <xdr:pic>
      <xdr:nvPicPr>
        <xdr:cNvPr id="200" name="Imagem 199">
          <a:extLst>
            <a:ext uri="{FF2B5EF4-FFF2-40B4-BE49-F238E27FC236}">
              <a16:creationId xmlns:a16="http://schemas.microsoft.com/office/drawing/2014/main" id="{E9140638-4F57-468E-A58F-BC3F7A43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6703" y="27641550"/>
          <a:ext cx="399436" cy="385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1582379</xdr:colOff>
      <xdr:row>136</xdr:row>
      <xdr:rowOff>24581</xdr:rowOff>
    </xdr:from>
    <xdr:to>
      <xdr:col>2</xdr:col>
      <xdr:colOff>2073992</xdr:colOff>
      <xdr:row>138</xdr:row>
      <xdr:rowOff>114712</xdr:rowOff>
    </xdr:to>
    <xdr:pic>
      <xdr:nvPicPr>
        <xdr:cNvPr id="201" name="Imagem 200">
          <a:extLst>
            <a:ext uri="{FF2B5EF4-FFF2-40B4-BE49-F238E27FC236}">
              <a16:creationId xmlns:a16="http://schemas.microsoft.com/office/drawing/2014/main" id="{CD0A15EB-D0AB-40E2-A88A-E326FBF6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154" y="29790206"/>
          <a:ext cx="491613" cy="471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1413387</xdr:colOff>
      <xdr:row>105</xdr:row>
      <xdr:rowOff>96601</xdr:rowOff>
    </xdr:from>
    <xdr:to>
      <xdr:col>2</xdr:col>
      <xdr:colOff>1720645</xdr:colOff>
      <xdr:row>107</xdr:row>
      <xdr:rowOff>252565</xdr:rowOff>
    </xdr:to>
    <xdr:pic>
      <xdr:nvPicPr>
        <xdr:cNvPr id="202" name="Imagem 201">
          <a:extLst>
            <a:ext uri="{FF2B5EF4-FFF2-40B4-BE49-F238E27FC236}">
              <a16:creationId xmlns:a16="http://schemas.microsoft.com/office/drawing/2014/main" id="{3C37B732-EFE3-4528-8649-29171F56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162" y="23394751"/>
          <a:ext cx="307258" cy="622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1013952</xdr:colOff>
      <xdr:row>83</xdr:row>
      <xdr:rowOff>138555</xdr:rowOff>
    </xdr:from>
    <xdr:to>
      <xdr:col>2</xdr:col>
      <xdr:colOff>1643831</xdr:colOff>
      <xdr:row>84</xdr:row>
      <xdr:rowOff>245807</xdr:rowOff>
    </xdr:to>
    <xdr:pic>
      <xdr:nvPicPr>
        <xdr:cNvPr id="203" name="Imagem 202">
          <a:extLst>
            <a:ext uri="{FF2B5EF4-FFF2-40B4-BE49-F238E27FC236}">
              <a16:creationId xmlns:a16="http://schemas.microsoft.com/office/drawing/2014/main" id="{EAD388C9-8194-4714-9D54-5E7B069F2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9727" y="18731355"/>
          <a:ext cx="629879" cy="373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1182945</xdr:colOff>
      <xdr:row>85</xdr:row>
      <xdr:rowOff>138266</xdr:rowOff>
    </xdr:from>
    <xdr:to>
      <xdr:col>2</xdr:col>
      <xdr:colOff>1884983</xdr:colOff>
      <xdr:row>87</xdr:row>
      <xdr:rowOff>168993</xdr:rowOff>
    </xdr:to>
    <xdr:pic>
      <xdr:nvPicPr>
        <xdr:cNvPr id="204" name="Imagem 203">
          <a:extLst>
            <a:ext uri="{FF2B5EF4-FFF2-40B4-BE49-F238E27FC236}">
              <a16:creationId xmlns:a16="http://schemas.microsoft.com/office/drawing/2014/main" id="{41B7133D-04F9-43AC-A57B-1CAEA6B9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720" y="19264466"/>
          <a:ext cx="702038" cy="411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1229034</xdr:colOff>
      <xdr:row>88</xdr:row>
      <xdr:rowOff>245806</xdr:rowOff>
    </xdr:from>
    <xdr:to>
      <xdr:col>2</xdr:col>
      <xdr:colOff>1909392</xdr:colOff>
      <xdr:row>90</xdr:row>
      <xdr:rowOff>215081</xdr:rowOff>
    </xdr:to>
    <xdr:pic>
      <xdr:nvPicPr>
        <xdr:cNvPr id="205" name="Imagem 204">
          <a:extLst>
            <a:ext uri="{FF2B5EF4-FFF2-40B4-BE49-F238E27FC236}">
              <a16:creationId xmlns:a16="http://schemas.microsoft.com/office/drawing/2014/main" id="{0EB5FCE0-5701-4D02-AD13-59BABEEC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809" y="19943506"/>
          <a:ext cx="680358" cy="464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1336574</xdr:colOff>
      <xdr:row>57</xdr:row>
      <xdr:rowOff>161489</xdr:rowOff>
    </xdr:from>
    <xdr:to>
      <xdr:col>2</xdr:col>
      <xdr:colOff>1889637</xdr:colOff>
      <xdr:row>59</xdr:row>
      <xdr:rowOff>199718</xdr:rowOff>
    </xdr:to>
    <xdr:pic>
      <xdr:nvPicPr>
        <xdr:cNvPr id="206" name="Imagem 205">
          <a:extLst>
            <a:ext uri="{FF2B5EF4-FFF2-40B4-BE49-F238E27FC236}">
              <a16:creationId xmlns:a16="http://schemas.microsoft.com/office/drawing/2014/main" id="{479FC85D-A9B8-4306-B3AA-F33164539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349" y="13267889"/>
          <a:ext cx="553063" cy="514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1367299</xdr:colOff>
      <xdr:row>41</xdr:row>
      <xdr:rowOff>224298</xdr:rowOff>
    </xdr:from>
    <xdr:to>
      <xdr:col>2</xdr:col>
      <xdr:colOff>2012541</xdr:colOff>
      <xdr:row>43</xdr:row>
      <xdr:rowOff>215081</xdr:rowOff>
    </xdr:to>
    <xdr:pic>
      <xdr:nvPicPr>
        <xdr:cNvPr id="207" name="Imagem 206">
          <a:extLst>
            <a:ext uri="{FF2B5EF4-FFF2-40B4-BE49-F238E27FC236}">
              <a16:creationId xmlns:a16="http://schemas.microsoft.com/office/drawing/2014/main" id="{83B217FD-C9A2-472B-B4EE-6304E376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074" y="9596898"/>
          <a:ext cx="645242" cy="4575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1551655</xdr:colOff>
      <xdr:row>45</xdr:row>
      <xdr:rowOff>138265</xdr:rowOff>
    </xdr:from>
    <xdr:to>
      <xdr:col>2</xdr:col>
      <xdr:colOff>2037270</xdr:colOff>
      <xdr:row>47</xdr:row>
      <xdr:rowOff>138265</xdr:rowOff>
    </xdr:to>
    <xdr:pic>
      <xdr:nvPicPr>
        <xdr:cNvPr id="208" name="Imagem 207">
          <a:extLst>
            <a:ext uri="{FF2B5EF4-FFF2-40B4-BE49-F238E27FC236}">
              <a16:creationId xmlns:a16="http://schemas.microsoft.com/office/drawing/2014/main" id="{4F3835C0-FC51-4BF1-8913-7B140452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430" y="10415740"/>
          <a:ext cx="48561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1428751</xdr:colOff>
      <xdr:row>53</xdr:row>
      <xdr:rowOff>215080</xdr:rowOff>
    </xdr:from>
    <xdr:to>
      <xdr:col>2</xdr:col>
      <xdr:colOff>2012216</xdr:colOff>
      <xdr:row>56</xdr:row>
      <xdr:rowOff>107541</xdr:rowOff>
    </xdr:to>
    <xdr:pic>
      <xdr:nvPicPr>
        <xdr:cNvPr id="209" name="Imagem 208">
          <a:extLst>
            <a:ext uri="{FF2B5EF4-FFF2-40B4-BE49-F238E27FC236}">
              <a16:creationId xmlns:a16="http://schemas.microsoft.com/office/drawing/2014/main" id="{C16834DF-96D4-4F04-AE4D-8D6CB270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6" y="12473755"/>
          <a:ext cx="583465" cy="54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22</xdr:col>
      <xdr:colOff>175138</xdr:colOff>
      <xdr:row>57</xdr:row>
      <xdr:rowOff>46088</xdr:rowOff>
    </xdr:from>
    <xdr:ext cx="676274" cy="666750"/>
    <xdr:pic>
      <xdr:nvPicPr>
        <xdr:cNvPr id="210" name="Imagem 209">
          <a:extLst>
            <a:ext uri="{FF2B5EF4-FFF2-40B4-BE49-F238E27FC236}">
              <a16:creationId xmlns:a16="http://schemas.microsoft.com/office/drawing/2014/main" id="{4878C05D-8F40-4732-9861-75BEB013D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9891888" y="13152488"/>
          <a:ext cx="676274" cy="666750"/>
        </a:xfrm>
        <a:prstGeom prst="rect">
          <a:avLst/>
        </a:prstGeom>
      </xdr:spPr>
    </xdr:pic>
    <xdr:clientData/>
  </xdr:oneCellAnchor>
  <xdr:twoCellAnchor>
    <xdr:from>
      <xdr:col>22</xdr:col>
      <xdr:colOff>153629</xdr:colOff>
      <xdr:row>57</xdr:row>
      <xdr:rowOff>109690</xdr:rowOff>
    </xdr:from>
    <xdr:to>
      <xdr:col>22</xdr:col>
      <xdr:colOff>516486</xdr:colOff>
      <xdr:row>59</xdr:row>
      <xdr:rowOff>12058</xdr:rowOff>
    </xdr:to>
    <xdr:sp macro="" textlink="">
      <xdr:nvSpPr>
        <xdr:cNvPr id="211" name="Sinal de Multiplicação 210">
          <a:extLst>
            <a:ext uri="{FF2B5EF4-FFF2-40B4-BE49-F238E27FC236}">
              <a16:creationId xmlns:a16="http://schemas.microsoft.com/office/drawing/2014/main" id="{76F3BE59-67CF-4987-B930-0602C8D6D7B4}"/>
            </a:ext>
          </a:extLst>
        </xdr:cNvPr>
        <xdr:cNvSpPr/>
      </xdr:nvSpPr>
      <xdr:spPr>
        <a:xfrm>
          <a:off x="19870379" y="13216090"/>
          <a:ext cx="362857" cy="37861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921773</xdr:colOff>
      <xdr:row>58</xdr:row>
      <xdr:rowOff>48238</xdr:rowOff>
    </xdr:from>
    <xdr:to>
      <xdr:col>22</xdr:col>
      <xdr:colOff>1336572</xdr:colOff>
      <xdr:row>59</xdr:row>
      <xdr:rowOff>2151</xdr:rowOff>
    </xdr:to>
    <xdr:sp macro="" textlink="">
      <xdr:nvSpPr>
        <xdr:cNvPr id="212" name="Seta: para a Direita 211">
          <a:extLst>
            <a:ext uri="{FF2B5EF4-FFF2-40B4-BE49-F238E27FC236}">
              <a16:creationId xmlns:a16="http://schemas.microsoft.com/office/drawing/2014/main" id="{012FFC0F-C79B-4C9C-B091-3ECAD2262864}"/>
            </a:ext>
          </a:extLst>
        </xdr:cNvPr>
        <xdr:cNvSpPr/>
      </xdr:nvSpPr>
      <xdr:spPr>
        <a:xfrm>
          <a:off x="20638523" y="13402288"/>
          <a:ext cx="414799" cy="182513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22</xdr:col>
      <xdr:colOff>1351934</xdr:colOff>
      <xdr:row>57</xdr:row>
      <xdr:rowOff>109690</xdr:rowOff>
    </xdr:from>
    <xdr:to>
      <xdr:col>22</xdr:col>
      <xdr:colOff>1750831</xdr:colOff>
      <xdr:row>59</xdr:row>
      <xdr:rowOff>201868</xdr:rowOff>
    </xdr:to>
    <xdr:pic>
      <xdr:nvPicPr>
        <xdr:cNvPr id="213" name="Imagem 212">
          <a:extLst>
            <a:ext uri="{FF2B5EF4-FFF2-40B4-BE49-F238E27FC236}">
              <a16:creationId xmlns:a16="http://schemas.microsoft.com/office/drawing/2014/main" id="{5C9DA659-47C8-4E47-B110-024E7F87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8684" y="13216090"/>
          <a:ext cx="398897" cy="568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1674555</xdr:colOff>
      <xdr:row>57</xdr:row>
      <xdr:rowOff>140416</xdr:rowOff>
    </xdr:from>
    <xdr:to>
      <xdr:col>22</xdr:col>
      <xdr:colOff>2242983</xdr:colOff>
      <xdr:row>59</xdr:row>
      <xdr:rowOff>186504</xdr:rowOff>
    </xdr:to>
    <xdr:pic>
      <xdr:nvPicPr>
        <xdr:cNvPr id="214" name="Imagem 213">
          <a:extLst>
            <a:ext uri="{FF2B5EF4-FFF2-40B4-BE49-F238E27FC236}">
              <a16:creationId xmlns:a16="http://schemas.microsoft.com/office/drawing/2014/main" id="{D352C537-EFB4-4275-9D40-1C7621BC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91305" y="13246816"/>
          <a:ext cx="568428" cy="522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522338</xdr:colOff>
      <xdr:row>57</xdr:row>
      <xdr:rowOff>125054</xdr:rowOff>
    </xdr:from>
    <xdr:to>
      <xdr:col>22</xdr:col>
      <xdr:colOff>885195</xdr:colOff>
      <xdr:row>59</xdr:row>
      <xdr:rowOff>27422</xdr:rowOff>
    </xdr:to>
    <xdr:sp macro="" textlink="">
      <xdr:nvSpPr>
        <xdr:cNvPr id="215" name="Sinal de Multiplicação 214">
          <a:extLst>
            <a:ext uri="{FF2B5EF4-FFF2-40B4-BE49-F238E27FC236}">
              <a16:creationId xmlns:a16="http://schemas.microsoft.com/office/drawing/2014/main" id="{58E1D37B-254F-4A0A-BABF-51511DB662A0}"/>
            </a:ext>
          </a:extLst>
        </xdr:cNvPr>
        <xdr:cNvSpPr/>
      </xdr:nvSpPr>
      <xdr:spPr>
        <a:xfrm>
          <a:off x="20239088" y="13231454"/>
          <a:ext cx="362857" cy="37861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1620479</xdr:colOff>
      <xdr:row>57</xdr:row>
      <xdr:rowOff>55614</xdr:rowOff>
    </xdr:from>
    <xdr:to>
      <xdr:col>16</xdr:col>
      <xdr:colOff>1908546</xdr:colOff>
      <xdr:row>59</xdr:row>
      <xdr:rowOff>184355</xdr:rowOff>
    </xdr:to>
    <xdr:pic>
      <xdr:nvPicPr>
        <xdr:cNvPr id="216" name="Imagem 7">
          <a:extLst>
            <a:ext uri="{FF2B5EF4-FFF2-40B4-BE49-F238E27FC236}">
              <a16:creationId xmlns:a16="http://schemas.microsoft.com/office/drawing/2014/main" id="{3503E6E3-F8FE-43AB-BAC6-338B2EF5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0804" y="13162014"/>
          <a:ext cx="288067" cy="604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1951089</xdr:colOff>
      <xdr:row>57</xdr:row>
      <xdr:rowOff>76815</xdr:rowOff>
    </xdr:from>
    <xdr:to>
      <xdr:col>16</xdr:col>
      <xdr:colOff>2239156</xdr:colOff>
      <xdr:row>59</xdr:row>
      <xdr:rowOff>205556</xdr:rowOff>
    </xdr:to>
    <xdr:pic>
      <xdr:nvPicPr>
        <xdr:cNvPr id="217" name="Imagem 7">
          <a:extLst>
            <a:ext uri="{FF2B5EF4-FFF2-40B4-BE49-F238E27FC236}">
              <a16:creationId xmlns:a16="http://schemas.microsoft.com/office/drawing/2014/main" id="{9D59969D-ADB5-4D86-ACF1-FD16A8AB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1414" y="13183215"/>
          <a:ext cx="288067" cy="604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138266</xdr:colOff>
      <xdr:row>71</xdr:row>
      <xdr:rowOff>30726</xdr:rowOff>
    </xdr:from>
    <xdr:ext cx="978309" cy="691330"/>
    <xdr:pic>
      <xdr:nvPicPr>
        <xdr:cNvPr id="218" name="Imagem 217">
          <a:extLst>
            <a:ext uri="{FF2B5EF4-FFF2-40B4-BE49-F238E27FC236}">
              <a16:creationId xmlns:a16="http://schemas.microsoft.com/office/drawing/2014/main" id="{FD62F269-A039-4667-B339-CDDB4E69E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358591" y="16194651"/>
          <a:ext cx="978309" cy="691330"/>
        </a:xfrm>
        <a:prstGeom prst="rect">
          <a:avLst/>
        </a:prstGeom>
      </xdr:spPr>
    </xdr:pic>
    <xdr:clientData/>
  </xdr:oneCellAnchor>
  <xdr:twoCellAnchor editAs="oneCell">
    <xdr:from>
      <xdr:col>16</xdr:col>
      <xdr:colOff>1439194</xdr:colOff>
      <xdr:row>71</xdr:row>
      <xdr:rowOff>51247</xdr:rowOff>
    </xdr:from>
    <xdr:to>
      <xdr:col>16</xdr:col>
      <xdr:colOff>1884719</xdr:colOff>
      <xdr:row>74</xdr:row>
      <xdr:rowOff>120983</xdr:rowOff>
    </xdr:to>
    <xdr:pic>
      <xdr:nvPicPr>
        <xdr:cNvPr id="219" name="Imagem 218">
          <a:extLst>
            <a:ext uri="{FF2B5EF4-FFF2-40B4-BE49-F238E27FC236}">
              <a16:creationId xmlns:a16="http://schemas.microsoft.com/office/drawing/2014/main" id="{EA7598EA-36DA-41A1-9888-3EF85333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9519" y="16215172"/>
          <a:ext cx="445525" cy="6412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594236</xdr:colOff>
      <xdr:row>72</xdr:row>
      <xdr:rowOff>93024</xdr:rowOff>
    </xdr:from>
    <xdr:to>
      <xdr:col>16</xdr:col>
      <xdr:colOff>957093</xdr:colOff>
      <xdr:row>74</xdr:row>
      <xdr:rowOff>102932</xdr:rowOff>
    </xdr:to>
    <xdr:sp macro="" textlink="">
      <xdr:nvSpPr>
        <xdr:cNvPr id="220" name="Sinal de Multiplicação 219">
          <a:extLst>
            <a:ext uri="{FF2B5EF4-FFF2-40B4-BE49-F238E27FC236}">
              <a16:creationId xmlns:a16="http://schemas.microsoft.com/office/drawing/2014/main" id="{CC063EBE-8724-41E6-BFAE-6A18972DC371}"/>
            </a:ext>
          </a:extLst>
        </xdr:cNvPr>
        <xdr:cNvSpPr/>
      </xdr:nvSpPr>
      <xdr:spPr>
        <a:xfrm>
          <a:off x="10814561" y="16447449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1178027</xdr:colOff>
      <xdr:row>72</xdr:row>
      <xdr:rowOff>97334</xdr:rowOff>
    </xdr:from>
    <xdr:to>
      <xdr:col>16</xdr:col>
      <xdr:colOff>1577462</xdr:colOff>
      <xdr:row>73</xdr:row>
      <xdr:rowOff>123749</xdr:rowOff>
    </xdr:to>
    <xdr:sp macro="" textlink="">
      <xdr:nvSpPr>
        <xdr:cNvPr id="221" name="Seta: para a Direita 220">
          <a:extLst>
            <a:ext uri="{FF2B5EF4-FFF2-40B4-BE49-F238E27FC236}">
              <a16:creationId xmlns:a16="http://schemas.microsoft.com/office/drawing/2014/main" id="{AA29850F-96D0-495B-B205-26B0CEDC7077}"/>
            </a:ext>
          </a:extLst>
        </xdr:cNvPr>
        <xdr:cNvSpPr/>
      </xdr:nvSpPr>
      <xdr:spPr>
        <a:xfrm>
          <a:off x="11398352" y="16451759"/>
          <a:ext cx="399435" cy="21691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840042</xdr:colOff>
      <xdr:row>72</xdr:row>
      <xdr:rowOff>93024</xdr:rowOff>
    </xdr:from>
    <xdr:to>
      <xdr:col>16</xdr:col>
      <xdr:colOff>1202899</xdr:colOff>
      <xdr:row>74</xdr:row>
      <xdr:rowOff>102932</xdr:rowOff>
    </xdr:to>
    <xdr:sp macro="" textlink="">
      <xdr:nvSpPr>
        <xdr:cNvPr id="222" name="Sinal de Multiplicação 221">
          <a:extLst>
            <a:ext uri="{FF2B5EF4-FFF2-40B4-BE49-F238E27FC236}">
              <a16:creationId xmlns:a16="http://schemas.microsoft.com/office/drawing/2014/main" id="{3DF05477-E6A8-4453-BE8F-F0D58DC1DFE3}"/>
            </a:ext>
          </a:extLst>
        </xdr:cNvPr>
        <xdr:cNvSpPr/>
      </xdr:nvSpPr>
      <xdr:spPr>
        <a:xfrm>
          <a:off x="11060367" y="16447449"/>
          <a:ext cx="362857" cy="390908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1802375</xdr:colOff>
      <xdr:row>71</xdr:row>
      <xdr:rowOff>62298</xdr:rowOff>
    </xdr:from>
    <xdr:to>
      <xdr:col>16</xdr:col>
      <xdr:colOff>2063964</xdr:colOff>
      <xdr:row>74</xdr:row>
      <xdr:rowOff>123749</xdr:rowOff>
    </xdr:to>
    <xdr:pic>
      <xdr:nvPicPr>
        <xdr:cNvPr id="223" name="Imagem 4">
          <a:extLst>
            <a:ext uri="{FF2B5EF4-FFF2-40B4-BE49-F238E27FC236}">
              <a16:creationId xmlns:a16="http://schemas.microsoft.com/office/drawing/2014/main" id="{C58F7379-9CC1-4805-9300-A8B049DBF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2700" y="16226223"/>
          <a:ext cx="261589" cy="632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307258</xdr:colOff>
      <xdr:row>75</xdr:row>
      <xdr:rowOff>46089</xdr:rowOff>
    </xdr:from>
    <xdr:ext cx="763095" cy="682459"/>
    <xdr:pic>
      <xdr:nvPicPr>
        <xdr:cNvPr id="224" name="Imagem 223">
          <a:extLst>
            <a:ext uri="{FF2B5EF4-FFF2-40B4-BE49-F238E27FC236}">
              <a16:creationId xmlns:a16="http://schemas.microsoft.com/office/drawing/2014/main" id="{33454A82-579B-455D-B090-A36CDAFD2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0527583" y="16972014"/>
          <a:ext cx="763095" cy="682459"/>
        </a:xfrm>
        <a:prstGeom prst="rect">
          <a:avLst/>
        </a:prstGeom>
      </xdr:spPr>
    </xdr:pic>
    <xdr:clientData/>
  </xdr:oneCellAnchor>
  <xdr:twoCellAnchor>
    <xdr:from>
      <xdr:col>16</xdr:col>
      <xdr:colOff>370861</xdr:colOff>
      <xdr:row>76</xdr:row>
      <xdr:rowOff>102479</xdr:rowOff>
    </xdr:from>
    <xdr:to>
      <xdr:col>16</xdr:col>
      <xdr:colOff>733718</xdr:colOff>
      <xdr:row>78</xdr:row>
      <xdr:rowOff>4846</xdr:rowOff>
    </xdr:to>
    <xdr:sp macro="" textlink="">
      <xdr:nvSpPr>
        <xdr:cNvPr id="225" name="Sinal de Multiplicação 224">
          <a:extLst>
            <a:ext uri="{FF2B5EF4-FFF2-40B4-BE49-F238E27FC236}">
              <a16:creationId xmlns:a16="http://schemas.microsoft.com/office/drawing/2014/main" id="{4EE8A3D0-72F9-401C-AAFB-C70AC34BDD0F}"/>
            </a:ext>
          </a:extLst>
        </xdr:cNvPr>
        <xdr:cNvSpPr/>
      </xdr:nvSpPr>
      <xdr:spPr>
        <a:xfrm>
          <a:off x="10591186" y="17276054"/>
          <a:ext cx="362857" cy="369092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1185096</xdr:colOff>
      <xdr:row>76</xdr:row>
      <xdr:rowOff>87115</xdr:rowOff>
    </xdr:from>
    <xdr:to>
      <xdr:col>16</xdr:col>
      <xdr:colOff>1538442</xdr:colOff>
      <xdr:row>77</xdr:row>
      <xdr:rowOff>71753</xdr:rowOff>
    </xdr:to>
    <xdr:sp macro="" textlink="">
      <xdr:nvSpPr>
        <xdr:cNvPr id="226" name="Seta: para a Direita 225">
          <a:extLst>
            <a:ext uri="{FF2B5EF4-FFF2-40B4-BE49-F238E27FC236}">
              <a16:creationId xmlns:a16="http://schemas.microsoft.com/office/drawing/2014/main" id="{31CD09CC-714C-49CD-BD74-3E9487B5DCD6}"/>
            </a:ext>
          </a:extLst>
        </xdr:cNvPr>
        <xdr:cNvSpPr/>
      </xdr:nvSpPr>
      <xdr:spPr>
        <a:xfrm>
          <a:off x="11405421" y="17260690"/>
          <a:ext cx="353346" cy="213238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708845</xdr:colOff>
      <xdr:row>76</xdr:row>
      <xdr:rowOff>102478</xdr:rowOff>
    </xdr:from>
    <xdr:to>
      <xdr:col>16</xdr:col>
      <xdr:colOff>1071702</xdr:colOff>
      <xdr:row>78</xdr:row>
      <xdr:rowOff>4845</xdr:rowOff>
    </xdr:to>
    <xdr:sp macro="" textlink="">
      <xdr:nvSpPr>
        <xdr:cNvPr id="227" name="Sinal de Multiplicação 226">
          <a:extLst>
            <a:ext uri="{FF2B5EF4-FFF2-40B4-BE49-F238E27FC236}">
              <a16:creationId xmlns:a16="http://schemas.microsoft.com/office/drawing/2014/main" id="{1F611378-6108-4EC1-BFCD-4AD11BB35E85}"/>
            </a:ext>
          </a:extLst>
        </xdr:cNvPr>
        <xdr:cNvSpPr/>
      </xdr:nvSpPr>
      <xdr:spPr>
        <a:xfrm>
          <a:off x="10929170" y="17276053"/>
          <a:ext cx="362857" cy="369092"/>
        </a:xfrm>
        <a:prstGeom prst="mathMultiply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CHAIN\Planej\Operacional\Daily%20Report%20CFT\Daily%20Service%20Report\2019\CP.16\Daily%20Report%20CFT%20-%20CP16%20Day%2003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osaw\Desktop\Arquivos%20EXcel\KITS%20Maes%202023\Acompanhamento%20Itens%20M&#227;es%202023-03-06%20V3.xlsx" TargetMode="External"/><Relationship Id="rId1" Type="http://schemas.openxmlformats.org/officeDocument/2006/relationships/externalLinkPath" Target="file:///C:\Users\rosaw\Desktop\Arquivos%20EXcel\KITS%20Maes%202023\Acompanhamento%20Itens%20M&#227;es%202023-03-06%20V3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osaw\Desktop\Arquivos%20EXcel\KITS%20Maes%202023\BASE%20ATUALIZA&#199;&#195;O%20Acompanhamento%20Itens%20M&#227;es%202023.xlsx" TargetMode="External"/><Relationship Id="rId1" Type="http://schemas.openxmlformats.org/officeDocument/2006/relationships/externalLinkPath" Target="BASE%20ATUALIZA&#199;&#195;O%20Acompanhamento%20Itens%20M&#227;e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NE PAGE REPORT"/>
      <sheetName val="Daily Data"/>
      <sheetName val="Projeção Final Diária"/>
      <sheetName val="Planner"/>
      <sheetName val="Din Projeção"/>
      <sheetName val="BAH PAI-Short-Reorder"/>
      <sheetName val="FOR PAI-Short-Reorder"/>
      <sheetName val="CAB PAI-Short-Reorder"/>
      <sheetName val="TOTAL PAI-Short-Reorder"/>
      <sheetName val="Short Manual Total"/>
      <sheetName val="Dinâmica LA-FCST"/>
      <sheetName val="LA_FCST"/>
      <sheetName val="Daily GROSS BI"/>
      <sheetName val="Dinâmica Daily GROSS CD"/>
      <sheetName val="Daily UNITS BI"/>
      <sheetName val="Dinâmica Daily UNITS CD"/>
      <sheetName val="BR_DEMANDA_FALTA_FATURAR_DIA_ro"/>
      <sheetName val="Dinâmica Demanda Proj."/>
      <sheetName val="LA_Inventory_romerona_171020205"/>
      <sheetName val="Dinâmica LA Inventory"/>
      <sheetName val="BR_DEMANDA_CP_romerona_18080401"/>
      <sheetName val="FUP"/>
      <sheetName val="Variação Demanda"/>
      <sheetName val="Reprojeção"/>
      <sheetName val="Atualização"/>
    </sheetNames>
    <sheetDataSet>
      <sheetData sheetId="0"/>
      <sheetData sheetId="1">
        <row r="6">
          <cell r="BZ6" t="str">
            <v>Gross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K1" t="str">
            <v>Categorização Supply</v>
          </cell>
        </row>
      </sheetData>
      <sheetData sheetId="22">
        <row r="15">
          <cell r="W15">
            <v>1</v>
          </cell>
          <cell r="X15"/>
          <cell r="AA15">
            <v>2</v>
          </cell>
        </row>
        <row r="16">
          <cell r="W16">
            <v>2</v>
          </cell>
          <cell r="X16"/>
          <cell r="AA16">
            <v>2</v>
          </cell>
        </row>
        <row r="17">
          <cell r="W17">
            <v>3</v>
          </cell>
          <cell r="X17"/>
          <cell r="AA17">
            <v>2</v>
          </cell>
        </row>
        <row r="18">
          <cell r="AA18">
            <v>1</v>
          </cell>
        </row>
        <row r="19">
          <cell r="AA19">
            <v>1</v>
          </cell>
        </row>
        <row r="20">
          <cell r="AA20">
            <v>1</v>
          </cell>
        </row>
        <row r="21">
          <cell r="AA21">
            <v>2</v>
          </cell>
        </row>
      </sheetData>
      <sheetData sheetId="23">
        <row r="1">
          <cell r="C1" t="str">
            <v>REPRES. SUPPORT</v>
          </cell>
        </row>
      </sheetData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 - Geral"/>
      <sheetName val="Só KIT CP03"/>
      <sheetName val="Só KIT CP04"/>
      <sheetName val="Planilha1"/>
      <sheetName val="Demanda Isolada KIT"/>
      <sheetName val="Composição 22.06.22"/>
      <sheetName val="KIT QUE TIVEMOS REAÇÃO"/>
      <sheetName val="KITS SUB Diretas com alt 3 "/>
      <sheetName val="Elo-Açãov2"/>
      <sheetName val="Elo-Ação"/>
      <sheetName val="Resumo"/>
      <sheetName val="Controle"/>
      <sheetName val="KITS COM SUBS APROVADAS CP3"/>
      <sheetName val="PLANOS DE AÇÃO CFT CP04"/>
      <sheetName val="Composição"/>
      <sheetName val="PLANOS DE AÇÃO CFT CP05"/>
      <sheetName val="PLANOS DE AÇÃO C&amp;E CP05"/>
      <sheetName val="PLANOS DE AÇÃO c&amp;e"/>
      <sheetName val="Composição KIT"/>
      <sheetName val="Demanda Presentes CP11 e 12"/>
      <sheetName val="LL KITS"/>
      <sheetName val="Historico Demanda"/>
      <sheetName val="Presentes Sugestão PAI"/>
      <sheetName val="Resumo_controle"/>
      <sheetName val="Reunião"/>
      <sheetName val="SUB Aprovad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O1" t="str">
            <v>Rótulos de Linha</v>
          </cell>
          <cell r="P1" t="str">
            <v>Soma de C11</v>
          </cell>
          <cell r="Q1" t="str">
            <v>Soma de C12</v>
          </cell>
        </row>
        <row r="2">
          <cell r="O2"/>
          <cell r="P2">
            <v>2706149</v>
          </cell>
          <cell r="Q2">
            <v>1499038</v>
          </cell>
        </row>
        <row r="3">
          <cell r="O3" t="str">
            <v>Combos Sarrafo Estrela 11400034</v>
          </cell>
          <cell r="P3">
            <v>2112</v>
          </cell>
        </row>
        <row r="4">
          <cell r="O4" t="str">
            <v>Combos Sarrafo Estrela 11467564</v>
          </cell>
          <cell r="P4">
            <v>2112</v>
          </cell>
        </row>
        <row r="5">
          <cell r="O5" t="str">
            <v>Combos Sarrafo Estrela 11472711</v>
          </cell>
          <cell r="P5">
            <v>2112</v>
          </cell>
        </row>
        <row r="6">
          <cell r="O6" t="str">
            <v>Combos Sarrafo Estrela 11474505</v>
          </cell>
          <cell r="P6">
            <v>2112</v>
          </cell>
        </row>
        <row r="7">
          <cell r="O7" t="str">
            <v>Combos Sarrafo Estrela 11487220</v>
          </cell>
          <cell r="P7">
            <v>2112</v>
          </cell>
        </row>
        <row r="8">
          <cell r="O8" t="str">
            <v>Combos Sarrafo Estrela 11488316</v>
          </cell>
          <cell r="P8">
            <v>2112</v>
          </cell>
        </row>
        <row r="9">
          <cell r="O9" t="str">
            <v>Combos Sarrafo Estrela 11500865</v>
          </cell>
          <cell r="P9">
            <v>2112</v>
          </cell>
        </row>
        <row r="10">
          <cell r="O10" t="str">
            <v>Combos Sarrafo Estrela 11502765</v>
          </cell>
          <cell r="P10">
            <v>2112</v>
          </cell>
        </row>
        <row r="11">
          <cell r="O11" t="str">
            <v>Combos Sarrafo Estrela 11505816</v>
          </cell>
          <cell r="P11">
            <v>2112</v>
          </cell>
        </row>
        <row r="12">
          <cell r="O12" t="str">
            <v>Combos Sarrafo Estrela 11511251</v>
          </cell>
          <cell r="P12">
            <v>2112</v>
          </cell>
        </row>
        <row r="13">
          <cell r="O13" t="str">
            <v>Combos Sarrafo Estrela 11511252</v>
          </cell>
          <cell r="P13">
            <v>2112</v>
          </cell>
        </row>
        <row r="14">
          <cell r="O14" t="str">
            <v>Combos Sarrafo Estrela 21400034</v>
          </cell>
          <cell r="P14">
            <v>1323</v>
          </cell>
        </row>
        <row r="15">
          <cell r="O15" t="str">
            <v>Combos Sarrafo Estrela 21467564</v>
          </cell>
          <cell r="P15">
            <v>1323</v>
          </cell>
        </row>
        <row r="16">
          <cell r="O16" t="str">
            <v>Combos Sarrafo Estrela 21472711</v>
          </cell>
          <cell r="P16">
            <v>1323</v>
          </cell>
        </row>
        <row r="17">
          <cell r="O17" t="str">
            <v>Combos Sarrafo Estrela 21474505</v>
          </cell>
          <cell r="P17">
            <v>1323</v>
          </cell>
        </row>
        <row r="18">
          <cell r="O18" t="str">
            <v>Combos Sarrafo Estrela 21487220</v>
          </cell>
          <cell r="P18">
            <v>1323</v>
          </cell>
        </row>
        <row r="19">
          <cell r="O19" t="str">
            <v>Combos Sarrafo Estrela 21488316</v>
          </cell>
          <cell r="P19">
            <v>1323</v>
          </cell>
        </row>
        <row r="20">
          <cell r="O20" t="str">
            <v>Combos Sarrafo Estrela 21499432</v>
          </cell>
          <cell r="P20">
            <v>1323</v>
          </cell>
        </row>
        <row r="21">
          <cell r="O21" t="str">
            <v>Combos Sarrafo Estrela 21499435</v>
          </cell>
          <cell r="P21">
            <v>1323</v>
          </cell>
        </row>
        <row r="22">
          <cell r="O22" t="str">
            <v>Combos Sarrafo Estrela 21500865</v>
          </cell>
          <cell r="P22">
            <v>1323</v>
          </cell>
        </row>
        <row r="23">
          <cell r="O23" t="str">
            <v>Combos Sarrafo Estrela 21502765</v>
          </cell>
          <cell r="P23">
            <v>1323</v>
          </cell>
        </row>
        <row r="24">
          <cell r="O24" t="str">
            <v>Combos Sarrafo Estrela 21505816</v>
          </cell>
          <cell r="P24">
            <v>1323</v>
          </cell>
        </row>
        <row r="25">
          <cell r="O25" t="str">
            <v>Combos Sarrafo Estrela 21511251</v>
          </cell>
          <cell r="P25">
            <v>1323</v>
          </cell>
        </row>
        <row r="26">
          <cell r="O26" t="str">
            <v>Combos Sarrafo Estrela 21511252</v>
          </cell>
          <cell r="P26">
            <v>1323</v>
          </cell>
        </row>
        <row r="27">
          <cell r="O27" t="str">
            <v>Combos Sarrafo Estrela 31340689</v>
          </cell>
          <cell r="P27">
            <v>744</v>
          </cell>
        </row>
        <row r="28">
          <cell r="O28" t="str">
            <v>Combos Sarrafo Estrela 31400034</v>
          </cell>
          <cell r="P28">
            <v>744</v>
          </cell>
        </row>
        <row r="29">
          <cell r="O29" t="str">
            <v>Combos Sarrafo Estrela 31446844</v>
          </cell>
          <cell r="P29">
            <v>744</v>
          </cell>
        </row>
        <row r="30">
          <cell r="O30" t="str">
            <v>Combos Sarrafo Estrela 31467564</v>
          </cell>
          <cell r="P30">
            <v>744</v>
          </cell>
        </row>
        <row r="31">
          <cell r="O31" t="str">
            <v>Combos Sarrafo Estrela 31469534</v>
          </cell>
          <cell r="P31">
            <v>744</v>
          </cell>
        </row>
        <row r="32">
          <cell r="O32" t="str">
            <v>Combos Sarrafo Estrela 31472711</v>
          </cell>
          <cell r="P32">
            <v>744</v>
          </cell>
        </row>
        <row r="33">
          <cell r="O33" t="str">
            <v>Combos Sarrafo Estrela 31474505</v>
          </cell>
          <cell r="P33">
            <v>744</v>
          </cell>
        </row>
        <row r="34">
          <cell r="O34" t="str">
            <v>Combos Sarrafo Estrela 31477479</v>
          </cell>
          <cell r="P34">
            <v>744</v>
          </cell>
        </row>
        <row r="35">
          <cell r="O35" t="str">
            <v>Combos Sarrafo Estrela 31487220</v>
          </cell>
          <cell r="P35">
            <v>744</v>
          </cell>
        </row>
        <row r="36">
          <cell r="O36" t="str">
            <v>Combos Sarrafo Estrela 31488316</v>
          </cell>
          <cell r="P36">
            <v>744</v>
          </cell>
        </row>
        <row r="37">
          <cell r="O37" t="str">
            <v>Combos Sarrafo Estrela 31499432</v>
          </cell>
          <cell r="P37">
            <v>744</v>
          </cell>
        </row>
        <row r="38">
          <cell r="O38" t="str">
            <v>Combos Sarrafo Estrela 31499435</v>
          </cell>
          <cell r="P38">
            <v>744</v>
          </cell>
        </row>
        <row r="39">
          <cell r="O39" t="str">
            <v>Combos Sarrafo Estrela 31500865</v>
          </cell>
          <cell r="P39">
            <v>744</v>
          </cell>
        </row>
        <row r="40">
          <cell r="O40" t="str">
            <v>Combos Sarrafo Estrela 31502492</v>
          </cell>
          <cell r="P40">
            <v>744</v>
          </cell>
        </row>
        <row r="41">
          <cell r="O41" t="str">
            <v>Combos Sarrafo Estrela 31502512</v>
          </cell>
          <cell r="P41">
            <v>744</v>
          </cell>
        </row>
        <row r="42">
          <cell r="O42" t="str">
            <v>Combos Sarrafo Estrela 31502765</v>
          </cell>
          <cell r="P42">
            <v>744</v>
          </cell>
        </row>
        <row r="43">
          <cell r="O43" t="str">
            <v>Combos Sarrafo Estrela 31505768</v>
          </cell>
          <cell r="P43">
            <v>744</v>
          </cell>
        </row>
        <row r="44">
          <cell r="O44" t="str">
            <v>Combos Sarrafo Estrela 31505816</v>
          </cell>
          <cell r="P44">
            <v>744</v>
          </cell>
        </row>
        <row r="45">
          <cell r="O45" t="str">
            <v>Combos Sarrafo Estrela 31511233</v>
          </cell>
          <cell r="P45">
            <v>744</v>
          </cell>
        </row>
        <row r="46">
          <cell r="O46" t="str">
            <v>Combos Sarrafo Estrela 31511251</v>
          </cell>
          <cell r="P46">
            <v>744</v>
          </cell>
        </row>
        <row r="47">
          <cell r="O47" t="str">
            <v>Combos Sarrafo Estrela 31511252</v>
          </cell>
          <cell r="P47">
            <v>744</v>
          </cell>
        </row>
        <row r="48">
          <cell r="O48" t="str">
            <v>Combos Sarrafo Estrela 31513589</v>
          </cell>
          <cell r="P48">
            <v>744</v>
          </cell>
        </row>
        <row r="49">
          <cell r="O49" t="str">
            <v>Combos Sarrafo Estrela 41340689</v>
          </cell>
          <cell r="P49">
            <v>165</v>
          </cell>
        </row>
        <row r="50">
          <cell r="O50" t="str">
            <v>Combos Sarrafo Estrela 41341319</v>
          </cell>
          <cell r="P50">
            <v>165</v>
          </cell>
        </row>
        <row r="51">
          <cell r="O51" t="str">
            <v>Combos Sarrafo Estrela 41341738</v>
          </cell>
          <cell r="P51">
            <v>165</v>
          </cell>
        </row>
        <row r="52">
          <cell r="O52" t="str">
            <v>Combos Sarrafo Estrela 41385330</v>
          </cell>
          <cell r="P52">
            <v>165</v>
          </cell>
        </row>
        <row r="53">
          <cell r="O53" t="str">
            <v>Combos Sarrafo Estrela 41388077</v>
          </cell>
          <cell r="P53">
            <v>165</v>
          </cell>
        </row>
        <row r="54">
          <cell r="O54" t="str">
            <v>Combos Sarrafo Estrela 41388078</v>
          </cell>
          <cell r="P54">
            <v>165</v>
          </cell>
        </row>
        <row r="55">
          <cell r="O55" t="str">
            <v>Combos Sarrafo Estrela 41400034</v>
          </cell>
          <cell r="P55">
            <v>165</v>
          </cell>
        </row>
        <row r="56">
          <cell r="O56" t="str">
            <v>Combos Sarrafo Estrela 41401318</v>
          </cell>
          <cell r="P56">
            <v>165</v>
          </cell>
        </row>
        <row r="57">
          <cell r="O57" t="str">
            <v>Combos Sarrafo Estrela 41446844</v>
          </cell>
          <cell r="P57">
            <v>165</v>
          </cell>
        </row>
        <row r="58">
          <cell r="O58" t="str">
            <v>Combos Sarrafo Estrela 41467564</v>
          </cell>
          <cell r="P58">
            <v>165</v>
          </cell>
        </row>
        <row r="59">
          <cell r="O59" t="str">
            <v>Combos Sarrafo Estrela 41469534</v>
          </cell>
          <cell r="P59">
            <v>165</v>
          </cell>
        </row>
        <row r="60">
          <cell r="O60" t="str">
            <v>Combos Sarrafo Estrela 41472711</v>
          </cell>
          <cell r="P60">
            <v>165</v>
          </cell>
        </row>
        <row r="61">
          <cell r="O61" t="str">
            <v>Combos Sarrafo Estrela 41473117</v>
          </cell>
          <cell r="P61">
            <v>165</v>
          </cell>
        </row>
        <row r="62">
          <cell r="O62" t="str">
            <v>Combos Sarrafo Estrela 41473118</v>
          </cell>
          <cell r="P62">
            <v>165</v>
          </cell>
        </row>
        <row r="63">
          <cell r="O63" t="str">
            <v>Combos Sarrafo Estrela 41474505</v>
          </cell>
          <cell r="P63">
            <v>165</v>
          </cell>
        </row>
        <row r="64">
          <cell r="O64" t="str">
            <v>Combos Sarrafo Estrela 41477479</v>
          </cell>
          <cell r="P64">
            <v>165</v>
          </cell>
        </row>
        <row r="65">
          <cell r="O65" t="str">
            <v>Combos Sarrafo Estrela 41477481</v>
          </cell>
          <cell r="P65">
            <v>165</v>
          </cell>
        </row>
        <row r="66">
          <cell r="O66" t="str">
            <v>Combos Sarrafo Estrela 41487220</v>
          </cell>
          <cell r="P66">
            <v>165</v>
          </cell>
        </row>
        <row r="67">
          <cell r="O67" t="str">
            <v>Combos Sarrafo Estrela 41488316</v>
          </cell>
          <cell r="P67">
            <v>165</v>
          </cell>
        </row>
        <row r="68">
          <cell r="O68" t="str">
            <v>Combos Sarrafo Estrela 41499432</v>
          </cell>
          <cell r="P68">
            <v>165</v>
          </cell>
        </row>
        <row r="69">
          <cell r="O69" t="str">
            <v>Combos Sarrafo Estrela 41499435</v>
          </cell>
          <cell r="P69">
            <v>165</v>
          </cell>
        </row>
        <row r="70">
          <cell r="O70" t="str">
            <v>Combos Sarrafo Estrela 41500865</v>
          </cell>
          <cell r="P70">
            <v>165</v>
          </cell>
        </row>
        <row r="71">
          <cell r="O71" t="str">
            <v>Combos Sarrafo Estrela 41502492</v>
          </cell>
          <cell r="P71">
            <v>165</v>
          </cell>
        </row>
        <row r="72">
          <cell r="O72" t="str">
            <v>Combos Sarrafo Estrela 41502512</v>
          </cell>
          <cell r="P72">
            <v>165</v>
          </cell>
        </row>
        <row r="73">
          <cell r="O73" t="str">
            <v>Combos Sarrafo Estrela 41502765</v>
          </cell>
          <cell r="P73">
            <v>165</v>
          </cell>
        </row>
        <row r="74">
          <cell r="O74" t="str">
            <v>Combos Sarrafo Estrela 41505768</v>
          </cell>
          <cell r="P74">
            <v>165</v>
          </cell>
        </row>
        <row r="75">
          <cell r="O75" t="str">
            <v>Combos Sarrafo Estrela 41505770</v>
          </cell>
          <cell r="P75">
            <v>165</v>
          </cell>
        </row>
        <row r="76">
          <cell r="O76" t="str">
            <v>Combos Sarrafo Estrela 41505816</v>
          </cell>
          <cell r="P76">
            <v>165</v>
          </cell>
        </row>
        <row r="77">
          <cell r="O77" t="str">
            <v>Combos Sarrafo Estrela 41511233</v>
          </cell>
          <cell r="P77">
            <v>165</v>
          </cell>
        </row>
        <row r="78">
          <cell r="O78" t="str">
            <v>Combos Sarrafo Estrela 41511237</v>
          </cell>
          <cell r="P78">
            <v>165</v>
          </cell>
        </row>
        <row r="79">
          <cell r="O79" t="str">
            <v>Combos Sarrafo Estrela 41511251</v>
          </cell>
          <cell r="P79">
            <v>165</v>
          </cell>
        </row>
        <row r="80">
          <cell r="O80" t="str">
            <v>Combos Sarrafo Estrela 41511252</v>
          </cell>
          <cell r="P80">
            <v>165</v>
          </cell>
        </row>
        <row r="81">
          <cell r="O81" t="str">
            <v>Combos Sarrafo Estrela 41513589</v>
          </cell>
          <cell r="P81">
            <v>165</v>
          </cell>
        </row>
        <row r="82">
          <cell r="O82" t="str">
            <v>Combos Sarrafo Estrela 41513590</v>
          </cell>
          <cell r="P82">
            <v>165</v>
          </cell>
        </row>
        <row r="83">
          <cell r="O83" t="str">
            <v>Combos Sarrafo Estrela 41517085</v>
          </cell>
          <cell r="P83">
            <v>165</v>
          </cell>
        </row>
        <row r="84">
          <cell r="O84" t="str">
            <v>Combos Sarrafo Estrela 41518069</v>
          </cell>
          <cell r="P84">
            <v>165</v>
          </cell>
        </row>
        <row r="85">
          <cell r="O85" t="str">
            <v>Combos Sarrafo Estrela 51340689</v>
          </cell>
          <cell r="P85">
            <v>24</v>
          </cell>
        </row>
        <row r="86">
          <cell r="O86" t="str">
            <v>Combos Sarrafo Estrela 51341319</v>
          </cell>
          <cell r="P86">
            <v>24</v>
          </cell>
        </row>
        <row r="87">
          <cell r="O87" t="str">
            <v>Combos Sarrafo Estrela 51341738</v>
          </cell>
          <cell r="P87">
            <v>24</v>
          </cell>
        </row>
        <row r="88">
          <cell r="O88" t="str">
            <v>Combos Sarrafo Estrela 51385330</v>
          </cell>
          <cell r="P88">
            <v>24</v>
          </cell>
        </row>
        <row r="89">
          <cell r="O89" t="str">
            <v>Combos Sarrafo Estrela 51388077</v>
          </cell>
          <cell r="P89">
            <v>24</v>
          </cell>
        </row>
        <row r="90">
          <cell r="O90" t="str">
            <v>Combos Sarrafo Estrela 51388078</v>
          </cell>
          <cell r="P90">
            <v>24</v>
          </cell>
        </row>
        <row r="91">
          <cell r="O91" t="str">
            <v>Combos Sarrafo Estrela 51400034</v>
          </cell>
          <cell r="P91">
            <v>24</v>
          </cell>
        </row>
        <row r="92">
          <cell r="O92" t="str">
            <v>Combos Sarrafo Estrela 51401318</v>
          </cell>
          <cell r="P92">
            <v>24</v>
          </cell>
        </row>
        <row r="93">
          <cell r="O93" t="str">
            <v>Combos Sarrafo Estrela 51446844</v>
          </cell>
          <cell r="P93">
            <v>24</v>
          </cell>
        </row>
        <row r="94">
          <cell r="O94" t="str">
            <v>Combos Sarrafo Estrela 51467564</v>
          </cell>
          <cell r="P94">
            <v>24</v>
          </cell>
        </row>
        <row r="95">
          <cell r="O95" t="str">
            <v>Combos Sarrafo Estrela 51469534</v>
          </cell>
          <cell r="P95">
            <v>24</v>
          </cell>
        </row>
        <row r="96">
          <cell r="O96" t="str">
            <v>Combos Sarrafo Estrela 51472705</v>
          </cell>
          <cell r="P96">
            <v>24</v>
          </cell>
        </row>
        <row r="97">
          <cell r="O97" t="str">
            <v>Combos Sarrafo Estrela 51472711</v>
          </cell>
          <cell r="P97">
            <v>24</v>
          </cell>
        </row>
        <row r="98">
          <cell r="O98" t="str">
            <v>Combos Sarrafo Estrela 51473117</v>
          </cell>
          <cell r="P98">
            <v>24</v>
          </cell>
        </row>
        <row r="99">
          <cell r="O99" t="str">
            <v>Combos Sarrafo Estrela 51473118</v>
          </cell>
          <cell r="P99">
            <v>24</v>
          </cell>
        </row>
        <row r="100">
          <cell r="O100" t="str">
            <v>Combos Sarrafo Estrela 51474505</v>
          </cell>
          <cell r="P100">
            <v>24</v>
          </cell>
        </row>
        <row r="101">
          <cell r="O101" t="str">
            <v>Combos Sarrafo Estrela 51477479</v>
          </cell>
          <cell r="P101">
            <v>24</v>
          </cell>
        </row>
        <row r="102">
          <cell r="O102" t="str">
            <v>Combos Sarrafo Estrela 51477481</v>
          </cell>
          <cell r="P102">
            <v>24</v>
          </cell>
        </row>
        <row r="103">
          <cell r="O103" t="str">
            <v>Combos Sarrafo Estrela 51484351</v>
          </cell>
          <cell r="P103">
            <v>24</v>
          </cell>
        </row>
        <row r="104">
          <cell r="O104" t="str">
            <v>Combos Sarrafo Estrela 51484353</v>
          </cell>
          <cell r="P104">
            <v>24</v>
          </cell>
        </row>
        <row r="105">
          <cell r="O105" t="str">
            <v>Combos Sarrafo Estrela 51487220</v>
          </cell>
          <cell r="P105">
            <v>24</v>
          </cell>
        </row>
        <row r="106">
          <cell r="O106" t="str">
            <v>Combos Sarrafo Estrela 51488316</v>
          </cell>
          <cell r="P106">
            <v>24</v>
          </cell>
        </row>
        <row r="107">
          <cell r="O107" t="str">
            <v>Combos Sarrafo Estrela 51497050</v>
          </cell>
          <cell r="P107">
            <v>24</v>
          </cell>
        </row>
        <row r="108">
          <cell r="O108" t="str">
            <v>Combos Sarrafo Estrela 51499432</v>
          </cell>
          <cell r="P108">
            <v>24</v>
          </cell>
        </row>
        <row r="109">
          <cell r="O109" t="str">
            <v>Combos Sarrafo Estrela 51499433</v>
          </cell>
          <cell r="P109">
            <v>24</v>
          </cell>
        </row>
        <row r="110">
          <cell r="O110" t="str">
            <v>Combos Sarrafo Estrela 51499434</v>
          </cell>
          <cell r="P110">
            <v>24</v>
          </cell>
        </row>
        <row r="111">
          <cell r="O111" t="str">
            <v>Combos Sarrafo Estrela 51499435</v>
          </cell>
          <cell r="P111">
            <v>24</v>
          </cell>
        </row>
        <row r="112">
          <cell r="O112" t="str">
            <v>Combos Sarrafo Estrela 51500865</v>
          </cell>
          <cell r="P112">
            <v>24</v>
          </cell>
        </row>
        <row r="113">
          <cell r="O113" t="str">
            <v>Combos Sarrafo Estrela 51500867</v>
          </cell>
          <cell r="P113">
            <v>24</v>
          </cell>
        </row>
        <row r="114">
          <cell r="O114" t="str">
            <v>Combos Sarrafo Estrela 51502492</v>
          </cell>
          <cell r="P114">
            <v>24</v>
          </cell>
        </row>
        <row r="115">
          <cell r="O115" t="str">
            <v>Combos Sarrafo Estrela 51502512</v>
          </cell>
          <cell r="P115">
            <v>24</v>
          </cell>
        </row>
        <row r="116">
          <cell r="O116" t="str">
            <v>Combos Sarrafo Estrela 51502765</v>
          </cell>
          <cell r="P116">
            <v>24</v>
          </cell>
        </row>
        <row r="117">
          <cell r="O117" t="str">
            <v>Combos Sarrafo Estrela 51502850</v>
          </cell>
          <cell r="P117">
            <v>24</v>
          </cell>
        </row>
        <row r="118">
          <cell r="O118" t="str">
            <v>Combos Sarrafo Estrela 51505750</v>
          </cell>
          <cell r="P118">
            <v>24</v>
          </cell>
        </row>
        <row r="119">
          <cell r="O119" t="str">
            <v>Combos Sarrafo Estrela 51505768</v>
          </cell>
          <cell r="P119">
            <v>24</v>
          </cell>
        </row>
        <row r="120">
          <cell r="O120" t="str">
            <v>Combos Sarrafo Estrela 51505770</v>
          </cell>
          <cell r="P120">
            <v>24</v>
          </cell>
        </row>
        <row r="121">
          <cell r="O121" t="str">
            <v>Combos Sarrafo Estrela 51505816</v>
          </cell>
          <cell r="P121">
            <v>24</v>
          </cell>
        </row>
        <row r="122">
          <cell r="O122" t="str">
            <v>Combos Sarrafo Estrela 51511233</v>
          </cell>
          <cell r="P122">
            <v>24</v>
          </cell>
        </row>
        <row r="123">
          <cell r="O123" t="str">
            <v>Combos Sarrafo Estrela 51511237</v>
          </cell>
          <cell r="P123">
            <v>24</v>
          </cell>
        </row>
        <row r="124">
          <cell r="O124" t="str">
            <v>Combos Sarrafo Estrela 51511251</v>
          </cell>
          <cell r="P124">
            <v>24</v>
          </cell>
        </row>
        <row r="125">
          <cell r="O125" t="str">
            <v>Combos Sarrafo Estrela 51511252</v>
          </cell>
          <cell r="P125">
            <v>24</v>
          </cell>
        </row>
        <row r="126">
          <cell r="O126" t="str">
            <v>Combos Sarrafo Estrela 51513231</v>
          </cell>
          <cell r="P126">
            <v>24</v>
          </cell>
        </row>
        <row r="127">
          <cell r="O127" t="str">
            <v>Combos Sarrafo Estrela 51513589</v>
          </cell>
          <cell r="P127">
            <v>24</v>
          </cell>
        </row>
        <row r="128">
          <cell r="O128" t="str">
            <v>Combos Sarrafo Estrela 51513590</v>
          </cell>
          <cell r="P128">
            <v>24</v>
          </cell>
        </row>
        <row r="129">
          <cell r="O129" t="str">
            <v>Combos Sarrafo Estrela 51517085</v>
          </cell>
          <cell r="P129">
            <v>24</v>
          </cell>
        </row>
        <row r="130">
          <cell r="O130" t="str">
            <v>Combos Sarrafo Estrela 51518069</v>
          </cell>
          <cell r="P130">
            <v>24</v>
          </cell>
        </row>
        <row r="131">
          <cell r="O131" t="str">
            <v>Presente 300KM Max Turbo1477479</v>
          </cell>
          <cell r="P131">
            <v>24859</v>
          </cell>
          <cell r="Q131">
            <v>18310</v>
          </cell>
        </row>
        <row r="132">
          <cell r="O132" t="str">
            <v>Presente 300KM Max Turbo1484351</v>
          </cell>
          <cell r="P132">
            <v>24859</v>
          </cell>
          <cell r="Q132">
            <v>18310</v>
          </cell>
        </row>
        <row r="133">
          <cell r="O133" t="str">
            <v>Presente 300KM Max Turbo1484353</v>
          </cell>
          <cell r="P133">
            <v>24859</v>
          </cell>
          <cell r="Q133">
            <v>18310</v>
          </cell>
        </row>
        <row r="134">
          <cell r="O134" t="str">
            <v>Presente Aquavibe Mini1474505</v>
          </cell>
          <cell r="P134">
            <v>82122</v>
          </cell>
        </row>
        <row r="135">
          <cell r="O135" t="str">
            <v>Presente Aquavibe Mini1511251</v>
          </cell>
          <cell r="P135">
            <v>82122</v>
          </cell>
        </row>
        <row r="136">
          <cell r="O136" t="str">
            <v>Presente Aquavibe Mini1511252</v>
          </cell>
          <cell r="P136">
            <v>82122</v>
          </cell>
        </row>
        <row r="137">
          <cell r="O137" t="str">
            <v>Presente Avon Care Baby Calming1497050</v>
          </cell>
          <cell r="P137">
            <v>36610</v>
          </cell>
        </row>
        <row r="138">
          <cell r="O138" t="str">
            <v>Presente Avon Care Baby Calming1499433</v>
          </cell>
          <cell r="P138">
            <v>36610</v>
          </cell>
        </row>
        <row r="139">
          <cell r="O139" t="str">
            <v>Presente Avon Care Baby Calming1499434</v>
          </cell>
          <cell r="P139">
            <v>36610</v>
          </cell>
        </row>
        <row r="140">
          <cell r="O140" t="str">
            <v>Presente Avon Care Baby Calming1500867</v>
          </cell>
          <cell r="P140">
            <v>36610</v>
          </cell>
        </row>
        <row r="141">
          <cell r="O141" t="str">
            <v>Presente Avon Care Baby1499432</v>
          </cell>
          <cell r="P141">
            <v>51583</v>
          </cell>
        </row>
        <row r="142">
          <cell r="O142" t="str">
            <v>Presente Avon Care Baby1499435</v>
          </cell>
          <cell r="P142">
            <v>51583</v>
          </cell>
        </row>
        <row r="143">
          <cell r="O143" t="str">
            <v>Presente Avon Care Baby1500865</v>
          </cell>
          <cell r="P143">
            <v>51583</v>
          </cell>
        </row>
        <row r="144">
          <cell r="O144" t="str">
            <v>Presente Encanto Atraente e Deslumbrante Especial1446843</v>
          </cell>
          <cell r="P144">
            <v>13341</v>
          </cell>
          <cell r="Q144">
            <v>1819</v>
          </cell>
        </row>
        <row r="145">
          <cell r="O145" t="str">
            <v>Presente Encanto Atraente e Deslumbrante Especial1477481</v>
          </cell>
          <cell r="P145">
            <v>13341</v>
          </cell>
          <cell r="Q145">
            <v>1819</v>
          </cell>
        </row>
        <row r="146">
          <cell r="O146" t="str">
            <v>Presente Encanto Atraente e Deslumbrante Especial1505816</v>
          </cell>
          <cell r="P146">
            <v>13341</v>
          </cell>
          <cell r="Q146">
            <v>1819</v>
          </cell>
        </row>
        <row r="147">
          <cell r="O147" t="str">
            <v>Presente Encanto Atraente e Deslumbrante Especial1517088</v>
          </cell>
          <cell r="P147">
            <v>13341</v>
          </cell>
          <cell r="Q147">
            <v>1805</v>
          </cell>
        </row>
        <row r="148">
          <cell r="O148" t="str">
            <v>Presente Encanto Atraente e Deslumbrante1446844</v>
          </cell>
          <cell r="P148">
            <v>35011</v>
          </cell>
        </row>
        <row r="149">
          <cell r="O149" t="str">
            <v>Presente Encanto Atraente e Deslumbrante1469534</v>
          </cell>
          <cell r="P149">
            <v>35011</v>
          </cell>
        </row>
        <row r="150">
          <cell r="O150" t="str">
            <v>Presente Encanto Atraente e Deslumbrante1477479</v>
          </cell>
          <cell r="P150">
            <v>35011</v>
          </cell>
        </row>
        <row r="151">
          <cell r="O151" t="str">
            <v>Presente Encanto Irresistivel E Poderosa1472705</v>
          </cell>
          <cell r="P151">
            <v>22751</v>
          </cell>
          <cell r="Q151">
            <v>12776</v>
          </cell>
        </row>
        <row r="152">
          <cell r="O152" t="str">
            <v>Presente Encanto Irresistivel E Poderosa1477479</v>
          </cell>
          <cell r="P152">
            <v>22751</v>
          </cell>
          <cell r="Q152">
            <v>12776</v>
          </cell>
        </row>
        <row r="153">
          <cell r="O153" t="str">
            <v>Presente Encanto Irresistivel E Poderosa1502850</v>
          </cell>
          <cell r="P153">
            <v>22751</v>
          </cell>
          <cell r="Q153">
            <v>12776</v>
          </cell>
        </row>
        <row r="154">
          <cell r="O154" t="str">
            <v>Presente Encanto Sabonete Mix1467564</v>
          </cell>
          <cell r="P154">
            <v>360843</v>
          </cell>
          <cell r="Q154">
            <v>312367</v>
          </cell>
        </row>
        <row r="155">
          <cell r="O155" t="str">
            <v>Presente Encanto Trio De Maos1400034</v>
          </cell>
          <cell r="P155">
            <v>39133</v>
          </cell>
          <cell r="Q155">
            <v>9048</v>
          </cell>
        </row>
        <row r="156">
          <cell r="O156" t="str">
            <v>Presente Encanto Trio De Maos1472711</v>
          </cell>
          <cell r="P156">
            <v>39133</v>
          </cell>
          <cell r="Q156">
            <v>9048</v>
          </cell>
        </row>
        <row r="157">
          <cell r="O157" t="str">
            <v>Presente Encanto Trio De Maos1502765</v>
          </cell>
          <cell r="P157">
            <v>39133</v>
          </cell>
          <cell r="Q157">
            <v>9048</v>
          </cell>
        </row>
        <row r="158">
          <cell r="O158" t="str">
            <v>Presente Encanto Trio De Maos1505816</v>
          </cell>
          <cell r="P158">
            <v>39133</v>
          </cell>
          <cell r="Q158">
            <v>9048</v>
          </cell>
        </row>
        <row r="159">
          <cell r="O159" t="str">
            <v>Presente Far Away Beyond1422727</v>
          </cell>
          <cell r="P159">
            <v>16358</v>
          </cell>
          <cell r="Q159">
            <v>4557</v>
          </cell>
        </row>
        <row r="160">
          <cell r="O160" t="str">
            <v>Presente Far Away Beyond1437750</v>
          </cell>
          <cell r="P160">
            <v>16358</v>
          </cell>
          <cell r="Q160">
            <v>4557</v>
          </cell>
        </row>
        <row r="161">
          <cell r="O161" t="str">
            <v>Presente Far Away Beyond1477479</v>
          </cell>
          <cell r="P161">
            <v>16358</v>
          </cell>
          <cell r="Q161">
            <v>4557</v>
          </cell>
        </row>
        <row r="162">
          <cell r="O162" t="str">
            <v>Presente Far Away Corpo1119980</v>
          </cell>
          <cell r="P162">
            <v>29916</v>
          </cell>
        </row>
        <row r="163">
          <cell r="O163" t="str">
            <v>Presente Far Away Corpo1477479</v>
          </cell>
          <cell r="P163">
            <v>29916</v>
          </cell>
        </row>
        <row r="164">
          <cell r="O164" t="str">
            <v>Presente Far Away Corpo1485206</v>
          </cell>
          <cell r="P164">
            <v>29916</v>
          </cell>
        </row>
        <row r="165">
          <cell r="O165" t="str">
            <v>Presente Far Away Glamour1299936</v>
          </cell>
          <cell r="P165">
            <v>22514</v>
          </cell>
          <cell r="Q165">
            <v>5776</v>
          </cell>
        </row>
        <row r="166">
          <cell r="O166" t="str">
            <v>Presente Far Away Glamour1306875</v>
          </cell>
          <cell r="P166">
            <v>22514</v>
          </cell>
          <cell r="Q166">
            <v>5776</v>
          </cell>
        </row>
        <row r="167">
          <cell r="O167" t="str">
            <v>Presente Far Away Glamour1477479</v>
          </cell>
          <cell r="P167">
            <v>22514</v>
          </cell>
          <cell r="Q167">
            <v>5776</v>
          </cell>
        </row>
        <row r="168">
          <cell r="O168" t="str">
            <v>Presente Far Away Sun 1502492</v>
          </cell>
          <cell r="P168">
            <v>8594</v>
          </cell>
          <cell r="Q168">
            <v>3801</v>
          </cell>
        </row>
        <row r="169">
          <cell r="O169" t="str">
            <v>Presente Far Away Sun 1502512</v>
          </cell>
          <cell r="P169">
            <v>8594</v>
          </cell>
          <cell r="Q169">
            <v>3801</v>
          </cell>
        </row>
        <row r="170">
          <cell r="O170" t="str">
            <v>Presente Far Away Sun 1513589</v>
          </cell>
          <cell r="P170">
            <v>8594</v>
          </cell>
          <cell r="Q170">
            <v>3801</v>
          </cell>
        </row>
        <row r="171">
          <cell r="O171" t="str">
            <v>Presente Far Away Sun1502492</v>
          </cell>
          <cell r="P171">
            <v>48701</v>
          </cell>
          <cell r="Q171">
            <v>8839</v>
          </cell>
        </row>
        <row r="172">
          <cell r="O172" t="str">
            <v>Presente Far Away Sun1502512</v>
          </cell>
          <cell r="P172">
            <v>48701</v>
          </cell>
          <cell r="Q172">
            <v>8839</v>
          </cell>
        </row>
        <row r="173">
          <cell r="O173" t="str">
            <v>Presente Far Away Sun1513589</v>
          </cell>
          <cell r="P173">
            <v>48701</v>
          </cell>
          <cell r="Q173">
            <v>8839</v>
          </cell>
        </row>
        <row r="174">
          <cell r="O174" t="str">
            <v>Presente Far Away1119980</v>
          </cell>
          <cell r="P174">
            <v>13455</v>
          </cell>
        </row>
        <row r="175">
          <cell r="O175" t="str">
            <v>Presente Far Away1376493</v>
          </cell>
          <cell r="P175">
            <v>13455</v>
          </cell>
        </row>
        <row r="176">
          <cell r="O176" t="str">
            <v>Presente Far Away1477481</v>
          </cell>
          <cell r="P176">
            <v>13455</v>
          </cell>
        </row>
        <row r="177">
          <cell r="O177" t="str">
            <v>Presente Far Away1485206</v>
          </cell>
          <cell r="P177">
            <v>13455</v>
          </cell>
        </row>
        <row r="178">
          <cell r="O178" t="str">
            <v>Presente Juntas Brilhamos Look Dia 1340689</v>
          </cell>
          <cell r="P178">
            <v>1837</v>
          </cell>
        </row>
        <row r="179">
          <cell r="O179" t="str">
            <v>Presente Juntas Brilhamos Look Dia 1505768</v>
          </cell>
          <cell r="P179">
            <v>1837</v>
          </cell>
        </row>
        <row r="180">
          <cell r="O180" t="str">
            <v>Presente Juntas Brilhamos Look Dia 1511233</v>
          </cell>
          <cell r="P180">
            <v>1837</v>
          </cell>
        </row>
        <row r="181">
          <cell r="O181" t="str">
            <v>Presente Juntas Brilhamos Look Dia1340689</v>
          </cell>
          <cell r="P181">
            <v>6511</v>
          </cell>
        </row>
        <row r="182">
          <cell r="O182" t="str">
            <v>Presente Juntas Brilhamos Look Dia1505768</v>
          </cell>
          <cell r="P182">
            <v>6511</v>
          </cell>
        </row>
        <row r="183">
          <cell r="O183" t="str">
            <v>Presente Juntas Brilhamos Look Dia1511233</v>
          </cell>
          <cell r="P183">
            <v>6511</v>
          </cell>
        </row>
        <row r="184">
          <cell r="O184" t="str">
            <v>Presente Juntas Brilhamos Look Noite1340689</v>
          </cell>
          <cell r="P184">
            <v>7709</v>
          </cell>
        </row>
        <row r="185">
          <cell r="O185" t="str">
            <v>Presente Juntas Brilhamos Look Noite1505770</v>
          </cell>
          <cell r="P185">
            <v>7709</v>
          </cell>
        </row>
        <row r="186">
          <cell r="O186" t="str">
            <v>Presente Juntas Brilhamos Look Noite1511237</v>
          </cell>
          <cell r="P186">
            <v>7709</v>
          </cell>
        </row>
        <row r="187">
          <cell r="O187" t="str">
            <v>Presente Lov U Especial1473117</v>
          </cell>
          <cell r="P187">
            <v>12993</v>
          </cell>
          <cell r="Q187">
            <v>2107</v>
          </cell>
        </row>
        <row r="188">
          <cell r="O188" t="str">
            <v>Presente Lov U Especial1473118</v>
          </cell>
          <cell r="P188">
            <v>12993</v>
          </cell>
          <cell r="Q188">
            <v>2107</v>
          </cell>
        </row>
        <row r="189">
          <cell r="O189" t="str">
            <v>Presente Lov U Especial1477481</v>
          </cell>
          <cell r="P189">
            <v>12993</v>
          </cell>
          <cell r="Q189">
            <v>2107</v>
          </cell>
        </row>
        <row r="190">
          <cell r="O190" t="str">
            <v>Presente Lov U Especial1517085</v>
          </cell>
          <cell r="P190">
            <v>12993</v>
          </cell>
          <cell r="Q190">
            <v>2092</v>
          </cell>
        </row>
        <row r="191">
          <cell r="O191" t="str">
            <v>Presente Lov U1473117</v>
          </cell>
          <cell r="P191">
            <v>10771</v>
          </cell>
          <cell r="Q191">
            <v>3170</v>
          </cell>
        </row>
        <row r="192">
          <cell r="O192" t="str">
            <v>Presente Lov U1473118</v>
          </cell>
          <cell r="P192">
            <v>10771</v>
          </cell>
          <cell r="Q192">
            <v>3170</v>
          </cell>
        </row>
        <row r="193">
          <cell r="O193" t="str">
            <v>Presente Lov U1477479</v>
          </cell>
          <cell r="P193">
            <v>10771</v>
          </cell>
          <cell r="Q193">
            <v>3170</v>
          </cell>
        </row>
        <row r="194">
          <cell r="O194" t="str">
            <v>Presente Petit Girl Power1487220</v>
          </cell>
          <cell r="P194">
            <v>108323</v>
          </cell>
          <cell r="Q194">
            <v>39707</v>
          </cell>
        </row>
        <row r="195">
          <cell r="O195" t="str">
            <v>Presente Petit Girl Power1488316</v>
          </cell>
          <cell r="P195">
            <v>108323</v>
          </cell>
          <cell r="Q195">
            <v>39707</v>
          </cell>
        </row>
        <row r="196">
          <cell r="O196" t="str">
            <v>Presente Petit Girl Power1500865</v>
          </cell>
          <cell r="P196">
            <v>108323</v>
          </cell>
          <cell r="Q196">
            <v>39707</v>
          </cell>
        </row>
        <row r="197">
          <cell r="O197" t="str">
            <v>Presente Pur Blanca Especial 1327833</v>
          </cell>
          <cell r="P197">
            <v>29111</v>
          </cell>
          <cell r="Q197">
            <v>6335</v>
          </cell>
        </row>
        <row r="198">
          <cell r="O198" t="str">
            <v>Presente Pur Blanca Especial 1457667</v>
          </cell>
          <cell r="P198">
            <v>29111</v>
          </cell>
          <cell r="Q198">
            <v>6335</v>
          </cell>
        </row>
        <row r="199">
          <cell r="O199" t="str">
            <v>Presente Pur Blanca Especial 1477479</v>
          </cell>
          <cell r="P199">
            <v>29111</v>
          </cell>
          <cell r="Q199">
            <v>6335</v>
          </cell>
        </row>
        <row r="200">
          <cell r="O200" t="str">
            <v>Presente Pur Blanca Especial 1493956</v>
          </cell>
          <cell r="P200">
            <v>29111</v>
          </cell>
          <cell r="Q200">
            <v>6335</v>
          </cell>
        </row>
        <row r="201">
          <cell r="O201" t="str">
            <v>Presente Pur Blanca My Essence1388077</v>
          </cell>
          <cell r="P201">
            <v>19092</v>
          </cell>
        </row>
        <row r="202">
          <cell r="O202" t="str">
            <v>Presente Pur Blanca My Essence1388078</v>
          </cell>
          <cell r="P202">
            <v>19092</v>
          </cell>
        </row>
        <row r="203">
          <cell r="O203" t="str">
            <v>Presente Pur Blanca My Essence1477481</v>
          </cell>
          <cell r="P203">
            <v>19092</v>
          </cell>
        </row>
        <row r="204">
          <cell r="O204" t="str">
            <v>Presente Pur Blanca My Essence1518069</v>
          </cell>
          <cell r="P204">
            <v>19092</v>
          </cell>
        </row>
        <row r="205">
          <cell r="O205" t="str">
            <v>Presente Pur Blanca1457667</v>
          </cell>
          <cell r="P205">
            <v>42336</v>
          </cell>
          <cell r="Q205">
            <v>14019</v>
          </cell>
        </row>
        <row r="206">
          <cell r="O206" t="str">
            <v>Presente Pur Blanca1477479</v>
          </cell>
          <cell r="P206">
            <v>42336</v>
          </cell>
          <cell r="Q206">
            <v>14019</v>
          </cell>
        </row>
        <row r="207">
          <cell r="O207" t="str">
            <v>Presente Pur Blanca1493956</v>
          </cell>
          <cell r="P207">
            <v>42336</v>
          </cell>
          <cell r="Q207">
            <v>14019</v>
          </cell>
        </row>
        <row r="208">
          <cell r="O208" t="str">
            <v>Presente Renew Tudinho 1341319</v>
          </cell>
          <cell r="P208">
            <v>1756</v>
          </cell>
          <cell r="Q208">
            <v>3653</v>
          </cell>
        </row>
        <row r="209">
          <cell r="O209" t="str">
            <v>Presente Renew Tudinho 1341738</v>
          </cell>
          <cell r="P209">
            <v>1756</v>
          </cell>
          <cell r="Q209">
            <v>3653</v>
          </cell>
        </row>
        <row r="210">
          <cell r="O210" t="str">
            <v>Presente Renew Tudinho 1385330</v>
          </cell>
          <cell r="P210">
            <v>1756</v>
          </cell>
          <cell r="Q210">
            <v>3653</v>
          </cell>
        </row>
        <row r="211">
          <cell r="O211" t="str">
            <v>Presente Renew Tudinho 1401318</v>
          </cell>
          <cell r="P211">
            <v>1756</v>
          </cell>
          <cell r="Q211">
            <v>3653</v>
          </cell>
        </row>
        <row r="212">
          <cell r="O212" t="str">
            <v>Presente Renew Tudinho 1513590</v>
          </cell>
          <cell r="P212">
            <v>1756</v>
          </cell>
          <cell r="Q212">
            <v>3653</v>
          </cell>
        </row>
        <row r="213">
          <cell r="O213" t="str">
            <v>Presente Renew Tudinho1341319</v>
          </cell>
          <cell r="P213">
            <v>7150</v>
          </cell>
        </row>
        <row r="214">
          <cell r="O214" t="str">
            <v>Presente Renew Tudinho1341738</v>
          </cell>
          <cell r="P214">
            <v>7150</v>
          </cell>
        </row>
        <row r="215">
          <cell r="O215" t="str">
            <v>Presente Renew Tudinho1385330</v>
          </cell>
          <cell r="P215">
            <v>7150</v>
          </cell>
        </row>
        <row r="216">
          <cell r="O216" t="str">
            <v>Presente Renew Tudinho1401318</v>
          </cell>
          <cell r="P216">
            <v>7150</v>
          </cell>
        </row>
        <row r="217">
          <cell r="O217" t="str">
            <v>Presente Renew Tudinho1513590</v>
          </cell>
          <cell r="P217">
            <v>7150</v>
          </cell>
        </row>
        <row r="218">
          <cell r="O218" t="str">
            <v>Presente Todas Em Mim1477479</v>
          </cell>
          <cell r="P218">
            <v>4091</v>
          </cell>
          <cell r="Q218">
            <v>3613</v>
          </cell>
        </row>
        <row r="219">
          <cell r="O219" t="str">
            <v>Presente Todas Em Mim1505750</v>
          </cell>
          <cell r="P219">
            <v>4091</v>
          </cell>
          <cell r="Q219">
            <v>3613</v>
          </cell>
        </row>
        <row r="220">
          <cell r="O220" t="str">
            <v>Presente Todas Em Mim1513232</v>
          </cell>
          <cell r="P220">
            <v>4091</v>
          </cell>
          <cell r="Q220">
            <v>3613</v>
          </cell>
        </row>
        <row r="221">
          <cell r="O221" t="str">
            <v>Presente Tudo Para Mim1477479</v>
          </cell>
          <cell r="P221">
            <v>3344</v>
          </cell>
          <cell r="Q221">
            <v>2037</v>
          </cell>
        </row>
        <row r="222">
          <cell r="O222" t="str">
            <v>Presente Tudo Para Mim1505750</v>
          </cell>
          <cell r="P222">
            <v>3344</v>
          </cell>
          <cell r="Q222">
            <v>2037</v>
          </cell>
        </row>
        <row r="223">
          <cell r="O223" t="str">
            <v>Presente Tudo Para Mim1513231</v>
          </cell>
          <cell r="P223">
            <v>3344</v>
          </cell>
          <cell r="Q223">
            <v>2037</v>
          </cell>
        </row>
        <row r="224">
          <cell r="O224" t="str">
            <v>(vazio)</v>
          </cell>
        </row>
        <row r="225">
          <cell r="O225" t="str">
            <v>Presente Far Away Sun Especial1477481</v>
          </cell>
          <cell r="Q225">
            <v>18720</v>
          </cell>
        </row>
        <row r="226">
          <cell r="O226" t="str">
            <v>Presente Far Away Sun Especial1502492</v>
          </cell>
          <cell r="Q226">
            <v>18720</v>
          </cell>
        </row>
        <row r="227">
          <cell r="O227" t="str">
            <v>Presente Far Away Sun Especial1502512</v>
          </cell>
          <cell r="Q227">
            <v>18720</v>
          </cell>
        </row>
        <row r="228">
          <cell r="O228" t="str">
            <v>Presente Far Away Sun Especial1500418</v>
          </cell>
          <cell r="Q228">
            <v>18720</v>
          </cell>
        </row>
        <row r="229">
          <cell r="O229" t="str">
            <v>Presente Renew Vitamina C1341319</v>
          </cell>
          <cell r="Q229">
            <v>10856</v>
          </cell>
        </row>
        <row r="230">
          <cell r="O230" t="str">
            <v>Presente Renew Vitamina C1376786</v>
          </cell>
          <cell r="Q230">
            <v>10856</v>
          </cell>
        </row>
        <row r="231">
          <cell r="O231" t="str">
            <v>Presente Renew Vitamina C1465455</v>
          </cell>
          <cell r="Q231">
            <v>10856</v>
          </cell>
        </row>
        <row r="232">
          <cell r="O232" t="str">
            <v>Presente Renew Vitamina C1477653</v>
          </cell>
          <cell r="Q232">
            <v>10856</v>
          </cell>
        </row>
        <row r="233">
          <cell r="O233" t="str">
            <v>Presente Renew Vitamina C1517727</v>
          </cell>
          <cell r="Q233">
            <v>10856</v>
          </cell>
        </row>
        <row r="234">
          <cell r="O234" t="str">
            <v>Presente Maleta Avon1510647</v>
          </cell>
          <cell r="Q234">
            <v>2072</v>
          </cell>
        </row>
        <row r="235">
          <cell r="O235" t="str">
            <v>Presente Aquavibe Mimo1473970</v>
          </cell>
          <cell r="Q235">
            <v>63744</v>
          </cell>
        </row>
        <row r="236">
          <cell r="O236" t="str">
            <v>Presente Aquavibe Mimo1513588</v>
          </cell>
          <cell r="Q236">
            <v>63744</v>
          </cell>
        </row>
        <row r="237">
          <cell r="O237" t="str">
            <v>Presente Pur Blanca Serenity1465544</v>
          </cell>
          <cell r="Q237">
            <v>27098</v>
          </cell>
        </row>
        <row r="238">
          <cell r="O238" t="str">
            <v>Presente Pur Blanca Serenity1465545</v>
          </cell>
          <cell r="Q238">
            <v>27098</v>
          </cell>
        </row>
        <row r="239">
          <cell r="O239" t="str">
            <v>Presente Pur Blanca Serenity1477479</v>
          </cell>
          <cell r="Q239">
            <v>27098</v>
          </cell>
        </row>
        <row r="240">
          <cell r="O240" t="str">
            <v>Presente Lov U Touch1477479</v>
          </cell>
          <cell r="Q240">
            <v>11992</v>
          </cell>
        </row>
        <row r="241">
          <cell r="O241" t="str">
            <v>Presente Lov U Touch1487636</v>
          </cell>
          <cell r="Q241">
            <v>11992</v>
          </cell>
        </row>
        <row r="242">
          <cell r="O242" t="str">
            <v>Presente Lov U Touch1490661</v>
          </cell>
          <cell r="Q242">
            <v>11992</v>
          </cell>
        </row>
        <row r="243">
          <cell r="O243" t="str">
            <v>Presente Paleta Big Pro1464637</v>
          </cell>
          <cell r="Q243">
            <v>3538</v>
          </cell>
        </row>
        <row r="244">
          <cell r="O244" t="str">
            <v>Presente Paleta Big Pro1477479</v>
          </cell>
          <cell r="Q244">
            <v>3538</v>
          </cell>
        </row>
        <row r="245">
          <cell r="O245" t="str">
            <v>Presente Encanto Glamourosa e Cativante Maos1500865</v>
          </cell>
          <cell r="Q245">
            <v>26721</v>
          </cell>
        </row>
        <row r="246">
          <cell r="O246" t="str">
            <v>Presente Encanto Glamourosa e Cativante Maos1502765</v>
          </cell>
          <cell r="Q246">
            <v>26721</v>
          </cell>
        </row>
        <row r="247">
          <cell r="O247" t="str">
            <v>Presente Encanto Glamourosa e Cativante Maos1499821</v>
          </cell>
          <cell r="Q247">
            <v>26721</v>
          </cell>
        </row>
        <row r="248">
          <cell r="O248" t="str">
            <v>Presente Encanto Glamourosa e Cativante1467558</v>
          </cell>
          <cell r="Q248">
            <v>12248</v>
          </cell>
        </row>
        <row r="249">
          <cell r="O249" t="str">
            <v>Presente Encanto Glamourosa e Cativante1467962</v>
          </cell>
          <cell r="Q249">
            <v>12248</v>
          </cell>
        </row>
        <row r="250">
          <cell r="O250" t="str">
            <v>Presente Encanto Glamourosa e Cativante1477481</v>
          </cell>
          <cell r="Q250">
            <v>12248</v>
          </cell>
        </row>
        <row r="251">
          <cell r="O251" t="str">
            <v>Presente Encanto Glamourosa e Cativante1502765</v>
          </cell>
          <cell r="Q251">
            <v>12248</v>
          </cell>
        </row>
        <row r="252">
          <cell r="O252" t="str">
            <v>Presente Encanto Glamourosa e Cativante1517086</v>
          </cell>
          <cell r="Q252">
            <v>12248</v>
          </cell>
        </row>
        <row r="253">
          <cell r="O253" t="str">
            <v>Presente Encanto Irresistivel E Poderosa Especial1472706</v>
          </cell>
          <cell r="Q253">
            <v>3988</v>
          </cell>
        </row>
        <row r="254">
          <cell r="O254" t="str">
            <v>Presente Encanto Irresistivel E Poderosa Especial1472711</v>
          </cell>
          <cell r="Q254">
            <v>3988</v>
          </cell>
        </row>
        <row r="255">
          <cell r="O255" t="str">
            <v>Presente Encanto Irresistivel E Poderosa Especial1472918</v>
          </cell>
          <cell r="Q255">
            <v>3988</v>
          </cell>
        </row>
        <row r="256">
          <cell r="O256" t="str">
            <v>Presente Encanto Irresistivel E Poderosa Especial1477481</v>
          </cell>
          <cell r="Q256">
            <v>3988</v>
          </cell>
        </row>
        <row r="257">
          <cell r="O257" t="str">
            <v>Presente Encanto Irresistivel E Poderosa Especial1396321</v>
          </cell>
          <cell r="Q257">
            <v>3988</v>
          </cell>
        </row>
        <row r="258">
          <cell r="O258" t="str">
            <v>Presente Juntas E Preparadas1477481</v>
          </cell>
          <cell r="Q258">
            <v>1077</v>
          </cell>
        </row>
        <row r="259">
          <cell r="O259" t="str">
            <v>Presente Juntas E Preparadas1505750</v>
          </cell>
          <cell r="Q259">
            <v>1077</v>
          </cell>
        </row>
        <row r="260">
          <cell r="O260" t="str">
            <v>Presente Juntas E Preparadas1513231</v>
          </cell>
          <cell r="Q260">
            <v>1077</v>
          </cell>
        </row>
        <row r="261">
          <cell r="O261" t="str">
            <v>Presente Juntas E Preparadas1510646</v>
          </cell>
          <cell r="Q261">
            <v>1077</v>
          </cell>
        </row>
        <row r="262">
          <cell r="O262" t="str">
            <v>Presente Juntas Arrasamos - Malva1477478</v>
          </cell>
          <cell r="Q262">
            <v>5805</v>
          </cell>
        </row>
        <row r="263">
          <cell r="O263" t="str">
            <v>Presente Juntas Arrasamos - Malva1478648</v>
          </cell>
          <cell r="Q263">
            <v>5805</v>
          </cell>
        </row>
        <row r="264">
          <cell r="O264" t="str">
            <v>Presente Juntas Arrasamos - Malva1505750</v>
          </cell>
          <cell r="Q264">
            <v>5805</v>
          </cell>
        </row>
        <row r="265">
          <cell r="O265" t="str">
            <v>Presente Juntas Arrasamos - Malva1511233</v>
          </cell>
          <cell r="Q265">
            <v>5805</v>
          </cell>
        </row>
        <row r="266">
          <cell r="O266" t="str">
            <v>Presente Encanto Divina E Gloriosa Texturas1467556</v>
          </cell>
          <cell r="Q266">
            <v>7143</v>
          </cell>
        </row>
        <row r="267">
          <cell r="O267" t="str">
            <v>Presente Encanto Divina E Gloriosa Texturas1477479</v>
          </cell>
          <cell r="Q267">
            <v>7143</v>
          </cell>
        </row>
        <row r="268">
          <cell r="O268" t="str">
            <v>Presente Encanto Divina E Gloriosa Texturas1500294</v>
          </cell>
          <cell r="Q268">
            <v>7143</v>
          </cell>
        </row>
        <row r="269">
          <cell r="O269" t="str">
            <v>Presente Avon Care Baby 1499432</v>
          </cell>
          <cell r="Q269">
            <v>16074</v>
          </cell>
        </row>
        <row r="270">
          <cell r="O270" t="str">
            <v>Presente Avon Care Baby 1499435</v>
          </cell>
          <cell r="Q270">
            <v>16074</v>
          </cell>
        </row>
        <row r="271">
          <cell r="O271" t="str">
            <v>Presente Avon Care Baby 1500865</v>
          </cell>
          <cell r="Q271">
            <v>16074</v>
          </cell>
        </row>
        <row r="272">
          <cell r="O272" t="str">
            <v>Presente Avon Care Baby Calming Especial 1477653</v>
          </cell>
          <cell r="Q272">
            <v>2384</v>
          </cell>
        </row>
        <row r="273">
          <cell r="O273" t="str">
            <v>Presente Avon Care Baby Calming Especial 1497050</v>
          </cell>
          <cell r="Q273">
            <v>2384</v>
          </cell>
        </row>
        <row r="274">
          <cell r="O274" t="str">
            <v>Presente Avon Care Baby Calming Especial 1499434</v>
          </cell>
          <cell r="Q274">
            <v>2384</v>
          </cell>
        </row>
        <row r="275">
          <cell r="O275" t="str">
            <v>Presente Avon Care Baby Calming Especial 1517213</v>
          </cell>
          <cell r="Q275">
            <v>2384</v>
          </cell>
        </row>
        <row r="276">
          <cell r="O276" t="str">
            <v>Presente Far Away Glamour Especial1299936</v>
          </cell>
          <cell r="Q276">
            <v>6823</v>
          </cell>
        </row>
        <row r="277">
          <cell r="O277" t="str">
            <v>Presente Far Away Glamour Especial1306875</v>
          </cell>
          <cell r="Q277">
            <v>6823</v>
          </cell>
        </row>
        <row r="278">
          <cell r="O278" t="str">
            <v>Presente Far Away Glamour Especial1477479</v>
          </cell>
          <cell r="Q278">
            <v>6823</v>
          </cell>
        </row>
        <row r="279">
          <cell r="O279" t="str">
            <v>Presente Far Away Glamour Especial1520064</v>
          </cell>
          <cell r="Q279">
            <v>6823</v>
          </cell>
        </row>
        <row r="280">
          <cell r="O280" t="str">
            <v>Presente Juntas Arrasamos - Marrom1477478</v>
          </cell>
          <cell r="Q280">
            <v>1363</v>
          </cell>
        </row>
        <row r="281">
          <cell r="O281" t="str">
            <v>Presente Juntas Arrasamos - Marrom1478648</v>
          </cell>
          <cell r="Q281">
            <v>1363</v>
          </cell>
        </row>
        <row r="282">
          <cell r="O282" t="str">
            <v>Presente Juntas Arrasamos - Marrom1505750</v>
          </cell>
          <cell r="Q282">
            <v>1363</v>
          </cell>
        </row>
        <row r="283">
          <cell r="O283" t="str">
            <v>Presente Juntas Arrasamos - Marrom1511234</v>
          </cell>
          <cell r="Q283">
            <v>1363</v>
          </cell>
        </row>
        <row r="284">
          <cell r="O284" t="str">
            <v>Presente Juntas Arrasamos - Uva 1477478</v>
          </cell>
          <cell r="Q284">
            <v>3215</v>
          </cell>
        </row>
        <row r="285">
          <cell r="O285" t="str">
            <v>Presente Juntas Arrasamos - Uva 1478648</v>
          </cell>
          <cell r="Q285">
            <v>3215</v>
          </cell>
        </row>
        <row r="286">
          <cell r="O286" t="str">
            <v>Presente Juntas Arrasamos - Uva 1505750</v>
          </cell>
          <cell r="Q286">
            <v>3215</v>
          </cell>
        </row>
        <row r="287">
          <cell r="O287" t="str">
            <v>Presente Juntas Arrasamos - Uva 1511235</v>
          </cell>
          <cell r="Q287">
            <v>3215</v>
          </cell>
        </row>
        <row r="288">
          <cell r="O288" t="str">
            <v>Presente Juntas Arrasamos - Vermelho 1477478</v>
          </cell>
          <cell r="Q288">
            <v>5007</v>
          </cell>
        </row>
        <row r="289">
          <cell r="O289" t="str">
            <v>Presente Juntas Arrasamos - Vermelho 1478648</v>
          </cell>
          <cell r="Q289">
            <v>5007</v>
          </cell>
        </row>
        <row r="290">
          <cell r="O290" t="str">
            <v>Presente Juntas Arrasamos - Vermelho 1505750</v>
          </cell>
          <cell r="Q290">
            <v>5007</v>
          </cell>
        </row>
        <row r="291">
          <cell r="O291" t="str">
            <v>Presente Juntas Arrasamos - Vermelho 1511237</v>
          </cell>
          <cell r="Q291">
            <v>5007</v>
          </cell>
        </row>
        <row r="292">
          <cell r="O292" t="str">
            <v>Presente Avon Care Calming Especial 1477653</v>
          </cell>
          <cell r="Q292">
            <v>4487</v>
          </cell>
        </row>
        <row r="293">
          <cell r="O293" t="str">
            <v>Presente Avon Care Calming Especial 1497050</v>
          </cell>
          <cell r="Q293">
            <v>4487</v>
          </cell>
        </row>
        <row r="294">
          <cell r="O294" t="str">
            <v>Presente Avon Care Calming Especial 1499434</v>
          </cell>
          <cell r="Q294">
            <v>4487</v>
          </cell>
        </row>
        <row r="295">
          <cell r="O295" t="str">
            <v>Presente Avon Care Calming Especial 1517213</v>
          </cell>
          <cell r="Q295">
            <v>4487</v>
          </cell>
        </row>
        <row r="296">
          <cell r="O296" t="str">
            <v>Presente Juntas Arrasamos - Malva 1477478</v>
          </cell>
          <cell r="Q296">
            <v>1</v>
          </cell>
        </row>
        <row r="297">
          <cell r="O297" t="str">
            <v>Presente Juntas Arrasamos - Malva 1478648</v>
          </cell>
          <cell r="Q297">
            <v>1</v>
          </cell>
        </row>
        <row r="298">
          <cell r="O298" t="str">
            <v>Presente Juntas Arrasamos - Malva 1505750</v>
          </cell>
          <cell r="Q298">
            <v>1</v>
          </cell>
        </row>
        <row r="299">
          <cell r="O299" t="str">
            <v>Presente Juntas Arrasamos - Malva 1511233</v>
          </cell>
          <cell r="Q299">
            <v>1</v>
          </cell>
        </row>
        <row r="300">
          <cell r="O300" t="str">
            <v>Presente Juntas Arrasamos - Marrom 1477478</v>
          </cell>
          <cell r="Q300">
            <v>1668</v>
          </cell>
        </row>
        <row r="301">
          <cell r="O301" t="str">
            <v>Presente Juntas Arrasamos - Marrom 1478648</v>
          </cell>
          <cell r="Q301">
            <v>1668</v>
          </cell>
        </row>
        <row r="302">
          <cell r="O302" t="str">
            <v>Presente Juntas Arrasamos - Marrom 1505750</v>
          </cell>
          <cell r="Q302">
            <v>1668</v>
          </cell>
        </row>
        <row r="303">
          <cell r="O303" t="str">
            <v>Presente Juntas Arrasamos - Marrom 1511234</v>
          </cell>
          <cell r="Q303">
            <v>1668</v>
          </cell>
        </row>
        <row r="304">
          <cell r="O304" t="str">
            <v>Presente Juntas Arrasamos - Uva1477478</v>
          </cell>
          <cell r="Q304">
            <v>1</v>
          </cell>
        </row>
        <row r="305">
          <cell r="O305" t="str">
            <v>Presente Juntas Arrasamos - Uva1478648</v>
          </cell>
          <cell r="Q305">
            <v>1</v>
          </cell>
        </row>
        <row r="306">
          <cell r="O306" t="str">
            <v>Presente Juntas Arrasamos - Uva1505750</v>
          </cell>
          <cell r="Q306">
            <v>1</v>
          </cell>
        </row>
        <row r="307">
          <cell r="O307" t="str">
            <v>Presente Juntas Arrasamos - Uva1511235</v>
          </cell>
          <cell r="Q307">
            <v>1</v>
          </cell>
        </row>
        <row r="308">
          <cell r="O308" t="str">
            <v>Total Geral</v>
          </cell>
          <cell r="P308">
            <v>5412298</v>
          </cell>
          <cell r="Q308">
            <v>2998076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 - Geral"/>
      <sheetName val="Só KIT CP03"/>
      <sheetName val="Só KIT CP04"/>
      <sheetName val="Planilha1"/>
      <sheetName val="Demanda Isolada KIT"/>
      <sheetName val="Composição 22.06.22"/>
      <sheetName val="KIT QUE TIVEMOS REAÇÃO"/>
      <sheetName val="KITS SUB Diretas com alt 3 "/>
      <sheetName val="Elo-Açãov2"/>
      <sheetName val="Elo-Ação"/>
      <sheetName val="Resumo"/>
      <sheetName val="Controle"/>
      <sheetName val="KITS COM SUBS APROVADAS CP3"/>
      <sheetName val="PLANOS DE AÇÃO CFT CP04"/>
      <sheetName val="Composição"/>
      <sheetName val="PLANOS DE AÇÃO CFT CP05"/>
      <sheetName val="PLANOS DE AÇÃO C&amp;E CP05"/>
      <sheetName val="PLANOS DE AÇÃO c&amp;e"/>
      <sheetName val="Composição KIT"/>
      <sheetName val="Demanda Presentes CP11 e 12"/>
      <sheetName val="LL KITS"/>
      <sheetName val="Historico Demanda"/>
      <sheetName val="Presentes Sugestão PAI"/>
      <sheetName val="Resumo_controle"/>
      <sheetName val="Reunião"/>
      <sheetName val="SUB Aprovada"/>
      <sheetName val="Farol Força de Vend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K2" t="str">
            <v>FSC</v>
          </cell>
        </row>
      </sheetData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">
          <cell r="O1" t="str">
            <v>Rótulos de Linha</v>
          </cell>
        </row>
      </sheetData>
      <sheetData sheetId="21" refreshError="1"/>
      <sheetData sheetId="22" refreshError="1"/>
      <sheetData sheetId="23" refreshError="1"/>
      <sheetData sheetId="24"/>
      <sheetData sheetId="25"/>
      <sheetData sheetId="2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Gabriela Santos/SPO/BR" id="{B9E9040F-9313-47AA-BB71-FA47621E22E4}" userId="S::Gabriela.Santos.Oliveira@avon.com::df673da5-fdf2-4d8a-aa79-1d08cbbf3865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U5" dT="2022-10-28T15:36:52.41" personId="{B9E9040F-9313-47AA-BB71-FA47621E22E4}" id="{82DD18D0-1EA5-43C2-861E-12D4793F1526}">
    <text>Confirmar custos, pois tivemos mudança para 2023 (já está atualizado no simulador)</text>
  </threadedComment>
  <threadedComment ref="AA5" dT="2022-10-28T15:36:52.41" personId="{B9E9040F-9313-47AA-BB71-FA47621E22E4}" id="{C3131E16-EEF3-41B8-9F89-4AE5B2A9E275}">
    <text>Confirmar custos, pois tivemos mudança para 2023 (já está atualizado no simulador)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U5" dT="2022-10-28T15:36:52.41" personId="{B9E9040F-9313-47AA-BB71-FA47621E22E4}" id="{E31EFD2C-976E-4F71-95B3-80D2353A8849}">
    <text>Confirmar custos, pois tivemos mudança para 2023 (já está atualizado no simulador)</text>
  </threadedComment>
  <threadedComment ref="AA5" dT="2022-10-28T15:36:52.41" personId="{B9E9040F-9313-47AA-BB71-FA47621E22E4}" id="{6C8EFEC7-EED8-4FAF-BBB7-11BD291FE2CF}">
    <text>Confirmar custos, pois tivemos mudança para 2023 (já está atualizado no simulador)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T5" dT="2022-10-28T15:36:52.41" personId="{B9E9040F-9313-47AA-BB71-FA47621E22E4}" id="{BE4C110F-3627-41CD-B57D-667BCB2691BD}">
    <text>Confirmar custos, pois tivemos mudança para 2023 (já está atualizado no simulador)</text>
  </threadedComment>
  <threadedComment ref="Z5" dT="2022-10-28T15:36:52.41" personId="{B9E9040F-9313-47AA-BB71-FA47621E22E4}" id="{C116E756-0758-4DB0-91AB-15E2502A0D69}">
    <text>Confirmar custos, pois tivemos mudança para 2023 (já está atualizado no simulador)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A413B-F0CB-47F2-96BE-C27084B249F8}">
  <sheetPr>
    <tabColor rgb="FFFFFF00"/>
  </sheetPr>
  <dimension ref="A1:BA714"/>
  <sheetViews>
    <sheetView showGridLines="0" tabSelected="1" topLeftCell="B1" zoomScale="85" zoomScaleNormal="85" workbookViewId="0">
      <pane ySplit="5" topLeftCell="A6" activePane="bottomLeft" state="frozen"/>
      <selection pane="bottomLeft" activeCell="G30" sqref="G30"/>
    </sheetView>
  </sheetViews>
  <sheetFormatPr defaultRowHeight="15.75" x14ac:dyDescent="0.25"/>
  <cols>
    <col min="1" max="1" width="0" hidden="1" customWidth="1"/>
    <col min="2" max="2" width="7.28515625" style="1" bestFit="1" customWidth="1"/>
    <col min="3" max="3" width="36.7109375" customWidth="1"/>
    <col min="4" max="4" width="14.140625" style="2" hidden="1" customWidth="1"/>
    <col min="5" max="5" width="13.5703125" style="2" hidden="1" customWidth="1"/>
    <col min="6" max="6" width="52.28515625" style="231" bestFit="1" customWidth="1"/>
    <col min="7" max="7" width="68.42578125" style="2" bestFit="1" customWidth="1"/>
    <col min="8" max="8" width="20" style="2" hidden="1" customWidth="1"/>
    <col min="9" max="9" width="12.5703125" style="2" hidden="1" customWidth="1"/>
    <col min="10" max="11" width="16.28515625" style="2" hidden="1" customWidth="1"/>
    <col min="12" max="12" width="19.7109375" hidden="1" customWidth="1"/>
    <col min="13" max="13" width="17.42578125" hidden="1" customWidth="1"/>
    <col min="14" max="14" width="10.28515625" customWidth="1"/>
    <col min="15" max="15" width="10.5703125" style="18" bestFit="1" customWidth="1"/>
    <col min="16" max="16" width="29.140625" style="18" hidden="1" customWidth="1"/>
    <col min="17" max="17" width="12" style="18" customWidth="1"/>
    <col min="18" max="18" width="40.85546875" customWidth="1"/>
    <col min="19" max="19" width="60.85546875" customWidth="1"/>
    <col min="20" max="20" width="11.7109375" hidden="1" customWidth="1"/>
    <col min="21" max="21" width="12.28515625" hidden="1" customWidth="1"/>
    <col min="22" max="22" width="12.7109375" hidden="1" customWidth="1"/>
    <col min="23" max="23" width="9.140625" hidden="1" customWidth="1"/>
    <col min="24" max="24" width="37.85546875" hidden="1" customWidth="1"/>
    <col min="25" max="25" width="62.28515625" hidden="1" customWidth="1"/>
    <col min="26" max="26" width="9.5703125" hidden="1" customWidth="1"/>
    <col min="27" max="27" width="12.28515625" hidden="1" customWidth="1"/>
    <col min="28" max="28" width="12.7109375" hidden="1" customWidth="1"/>
    <col min="29" max="29" width="44" customWidth="1"/>
    <col min="30" max="30" width="40.85546875" customWidth="1"/>
    <col min="31" max="31" width="60.140625" customWidth="1"/>
    <col min="32" max="32" width="44" customWidth="1"/>
    <col min="33" max="16384" width="9.140625" style="363"/>
  </cols>
  <sheetData>
    <row r="1" spans="1:32" ht="15.75" hidden="1" customHeight="1" x14ac:dyDescent="0.25">
      <c r="S1" s="3" t="s">
        <v>0</v>
      </c>
      <c r="AC1" s="3" t="s">
        <v>0</v>
      </c>
      <c r="AE1" s="3" t="s">
        <v>0</v>
      </c>
      <c r="AF1" s="3" t="s">
        <v>0</v>
      </c>
    </row>
    <row r="2" spans="1:32" ht="15.75" hidden="1" customHeight="1" x14ac:dyDescent="0.25">
      <c r="S2" s="4" t="s">
        <v>1</v>
      </c>
      <c r="AC2" s="4" t="s">
        <v>1</v>
      </c>
      <c r="AE2" s="4" t="s">
        <v>1</v>
      </c>
      <c r="AF2" s="4" t="s">
        <v>1</v>
      </c>
    </row>
    <row r="3" spans="1:32" ht="16.5" hidden="1" customHeight="1" thickBot="1" x14ac:dyDescent="0.3">
      <c r="S3" s="5" t="s">
        <v>2</v>
      </c>
      <c r="AC3" s="5" t="s">
        <v>2</v>
      </c>
      <c r="AE3" s="5" t="s">
        <v>2</v>
      </c>
      <c r="AF3" s="5" t="s">
        <v>2</v>
      </c>
    </row>
    <row r="5" spans="1:32" ht="15" customHeight="1" x14ac:dyDescent="0.3">
      <c r="A5" t="s">
        <v>3</v>
      </c>
      <c r="B5" s="234" t="s">
        <v>4</v>
      </c>
      <c r="C5" s="235" t="s">
        <v>5</v>
      </c>
      <c r="D5" s="235" t="s">
        <v>6</v>
      </c>
      <c r="E5" s="236" t="s">
        <v>7</v>
      </c>
      <c r="F5" s="235" t="s">
        <v>8</v>
      </c>
      <c r="G5" s="232" t="s">
        <v>9</v>
      </c>
      <c r="H5" s="199" t="s">
        <v>10</v>
      </c>
      <c r="I5" s="199" t="s">
        <v>11</v>
      </c>
      <c r="J5" s="199" t="s">
        <v>12</v>
      </c>
      <c r="K5" s="200" t="s">
        <v>13</v>
      </c>
      <c r="L5" s="201" t="s">
        <v>14</v>
      </c>
      <c r="M5" s="201" t="s">
        <v>15</v>
      </c>
      <c r="N5" s="202" t="s">
        <v>16</v>
      </c>
      <c r="O5" s="238" t="s">
        <v>17</v>
      </c>
      <c r="P5" s="237" t="s">
        <v>287</v>
      </c>
      <c r="Q5" s="239" t="s">
        <v>18</v>
      </c>
      <c r="R5" s="203" t="s">
        <v>307</v>
      </c>
      <c r="S5" s="204" t="s">
        <v>9</v>
      </c>
      <c r="T5" s="17" t="s">
        <v>12</v>
      </c>
      <c r="U5" s="17" t="s">
        <v>20</v>
      </c>
      <c r="V5" s="17" t="s">
        <v>21</v>
      </c>
      <c r="W5" s="12" t="s">
        <v>16</v>
      </c>
      <c r="X5" s="15" t="s">
        <v>22</v>
      </c>
      <c r="Y5" s="17" t="s">
        <v>9</v>
      </c>
      <c r="Z5" s="17" t="s">
        <v>12</v>
      </c>
      <c r="AA5" s="17" t="s">
        <v>20</v>
      </c>
      <c r="AB5" s="17" t="s">
        <v>21</v>
      </c>
      <c r="AC5" s="237" t="s">
        <v>302</v>
      </c>
      <c r="AD5" s="362" t="s">
        <v>306</v>
      </c>
      <c r="AE5" s="204" t="s">
        <v>9</v>
      </c>
      <c r="AF5" s="237" t="s">
        <v>303</v>
      </c>
    </row>
    <row r="6" spans="1:32" ht="21.75" customHeight="1" x14ac:dyDescent="0.25">
      <c r="A6" s="18" t="str">
        <f>$F$6&amp;J6</f>
        <v>Presente Encanto Trio De Maos1505816</v>
      </c>
      <c r="B6" s="281">
        <v>14</v>
      </c>
      <c r="C6" s="284"/>
      <c r="D6" s="32" t="s">
        <v>102</v>
      </c>
      <c r="E6" s="32" t="s">
        <v>102</v>
      </c>
      <c r="F6" s="287" t="s">
        <v>129</v>
      </c>
      <c r="G6" s="84" t="s">
        <v>130</v>
      </c>
      <c r="H6" s="32" t="s">
        <v>45</v>
      </c>
      <c r="I6" s="72" t="s">
        <v>131</v>
      </c>
      <c r="J6" s="32">
        <v>1505816</v>
      </c>
      <c r="K6" s="32">
        <v>639494</v>
      </c>
      <c r="L6" s="21">
        <f>VLOOKUP(A6,'[2]LL KITS'!$O:$Q,2,0)</f>
        <v>39133</v>
      </c>
      <c r="M6" s="61">
        <f>VLOOKUP(A6,'[2]LL KITS'!$O:$Q,3,0)</f>
        <v>9048</v>
      </c>
      <c r="N6" s="61"/>
      <c r="O6" s="195"/>
      <c r="P6" s="22" t="s">
        <v>288</v>
      </c>
      <c r="Q6" s="296" t="s">
        <v>286</v>
      </c>
      <c r="R6" s="295"/>
      <c r="S6" s="205" t="s">
        <v>130</v>
      </c>
      <c r="T6" s="192">
        <v>1505816</v>
      </c>
      <c r="U6" s="104"/>
      <c r="V6" s="28"/>
      <c r="W6" s="29"/>
      <c r="X6" s="295"/>
      <c r="Y6" s="144" t="s">
        <v>130</v>
      </c>
      <c r="Z6" s="145">
        <v>1505816</v>
      </c>
      <c r="AA6" s="146"/>
      <c r="AB6" s="224"/>
      <c r="AC6" s="275" t="s">
        <v>289</v>
      </c>
      <c r="AD6" s="281" t="s">
        <v>290</v>
      </c>
      <c r="AE6" s="205"/>
      <c r="AF6" s="275" t="s">
        <v>290</v>
      </c>
    </row>
    <row r="7" spans="1:32" ht="15" x14ac:dyDescent="0.25">
      <c r="A7" s="18" t="str">
        <f t="shared" ref="A7:A9" si="0">$F$6&amp;J7</f>
        <v>Presente Encanto Trio De Maos1502765</v>
      </c>
      <c r="B7" s="282"/>
      <c r="C7" s="285"/>
      <c r="D7" s="32" t="s">
        <v>102</v>
      </c>
      <c r="E7" s="32" t="s">
        <v>102</v>
      </c>
      <c r="F7" s="288"/>
      <c r="G7" s="84" t="s">
        <v>132</v>
      </c>
      <c r="H7" s="32" t="s">
        <v>26</v>
      </c>
      <c r="I7" s="72" t="s">
        <v>133</v>
      </c>
      <c r="J7" s="32">
        <v>1502765</v>
      </c>
      <c r="K7" s="32">
        <v>637215</v>
      </c>
      <c r="L7" s="34">
        <f>VLOOKUP(A7,'[2]LL KITS'!$O:$Q,2,0)</f>
        <v>39133</v>
      </c>
      <c r="M7" s="62">
        <f>VLOOKUP(A7,'[2]LL KITS'!$O:$Q,3,0)</f>
        <v>9048</v>
      </c>
      <c r="N7" s="62"/>
      <c r="O7" s="196"/>
      <c r="P7" s="35" t="s">
        <v>288</v>
      </c>
      <c r="Q7" s="297"/>
      <c r="R7" s="290"/>
      <c r="S7" s="207" t="s">
        <v>132</v>
      </c>
      <c r="T7" s="193">
        <v>1502765</v>
      </c>
      <c r="U7" s="86"/>
      <c r="V7" s="41"/>
      <c r="W7" s="42"/>
      <c r="X7" s="290"/>
      <c r="Y7" s="71" t="s">
        <v>132</v>
      </c>
      <c r="Z7" s="32">
        <v>1502765</v>
      </c>
      <c r="AA7" s="148"/>
      <c r="AB7" s="157"/>
      <c r="AC7" s="276"/>
      <c r="AD7" s="282"/>
      <c r="AE7" s="207"/>
      <c r="AF7" s="276"/>
    </row>
    <row r="8" spans="1:32" ht="15" x14ac:dyDescent="0.25">
      <c r="A8" s="18" t="str">
        <f t="shared" si="0"/>
        <v>Presente Encanto Trio De Maos1472711</v>
      </c>
      <c r="B8" s="282"/>
      <c r="C8" s="285"/>
      <c r="D8" s="32" t="s">
        <v>102</v>
      </c>
      <c r="E8" s="32" t="s">
        <v>102</v>
      </c>
      <c r="F8" s="288"/>
      <c r="G8" s="84" t="s">
        <v>134</v>
      </c>
      <c r="H8" s="32" t="s">
        <v>26</v>
      </c>
      <c r="I8" s="33" t="s">
        <v>135</v>
      </c>
      <c r="J8" s="33">
        <v>1472711</v>
      </c>
      <c r="K8" s="33">
        <v>636148</v>
      </c>
      <c r="L8" s="34">
        <f>VLOOKUP(A8,'[2]LL KITS'!$O:$Q,2,0)</f>
        <v>39133</v>
      </c>
      <c r="M8" s="62">
        <f>VLOOKUP(A8,'[2]LL KITS'!$O:$Q,3,0)</f>
        <v>9048</v>
      </c>
      <c r="N8" s="62"/>
      <c r="O8" s="196"/>
      <c r="P8" s="35" t="s">
        <v>288</v>
      </c>
      <c r="Q8" s="297"/>
      <c r="R8" s="290"/>
      <c r="S8" s="207" t="s">
        <v>134</v>
      </c>
      <c r="T8" s="194">
        <v>1472711</v>
      </c>
      <c r="U8" s="86"/>
      <c r="V8" s="41"/>
      <c r="W8" s="42"/>
      <c r="X8" s="290"/>
      <c r="Y8" s="71" t="s">
        <v>134</v>
      </c>
      <c r="Z8" s="33">
        <v>1472711</v>
      </c>
      <c r="AA8" s="148"/>
      <c r="AB8" s="157"/>
      <c r="AC8" s="276"/>
      <c r="AD8" s="282"/>
      <c r="AE8" s="207"/>
      <c r="AF8" s="276"/>
    </row>
    <row r="9" spans="1:32" x14ac:dyDescent="0.25">
      <c r="A9" s="18" t="str">
        <f t="shared" si="0"/>
        <v>Presente Encanto Trio De Maos1400034</v>
      </c>
      <c r="B9" s="283"/>
      <c r="C9" s="286"/>
      <c r="D9" s="78" t="s">
        <v>102</v>
      </c>
      <c r="E9" s="78" t="s">
        <v>34</v>
      </c>
      <c r="F9" s="289"/>
      <c r="G9" s="197" t="s">
        <v>136</v>
      </c>
      <c r="H9" s="78" t="s">
        <v>60</v>
      </c>
      <c r="I9" s="149" t="s">
        <v>137</v>
      </c>
      <c r="J9" s="82">
        <v>1400034</v>
      </c>
      <c r="K9" s="78">
        <v>630372</v>
      </c>
      <c r="L9" s="52">
        <f>VLOOKUP(A9,'[2]LL KITS'!$O:$Q,2,0)</f>
        <v>39133</v>
      </c>
      <c r="M9" s="69">
        <f>VLOOKUP(A9,'[2]LL KITS'!$O:$Q,3,0)</f>
        <v>9048</v>
      </c>
      <c r="N9" s="69"/>
      <c r="O9" s="250">
        <v>14908</v>
      </c>
      <c r="P9" s="35" t="s">
        <v>288</v>
      </c>
      <c r="Q9" s="298"/>
      <c r="R9" s="291"/>
      <c r="S9" s="209" t="s">
        <v>138</v>
      </c>
      <c r="T9" s="198">
        <v>1387830</v>
      </c>
      <c r="U9" s="78">
        <v>16000</v>
      </c>
      <c r="V9" s="150" t="s">
        <v>139</v>
      </c>
      <c r="W9" s="60"/>
      <c r="X9" s="291"/>
      <c r="Y9" s="151" t="s">
        <v>140</v>
      </c>
      <c r="Z9" s="152" t="s">
        <v>141</v>
      </c>
      <c r="AA9" s="153"/>
      <c r="AB9" s="225" t="s">
        <v>142</v>
      </c>
      <c r="AC9" s="277"/>
      <c r="AD9" s="283"/>
      <c r="AE9" s="209"/>
      <c r="AF9" s="277"/>
    </row>
    <row r="10" spans="1:32" ht="15" customHeight="1" x14ac:dyDescent="0.25">
      <c r="A10" s="18" t="str">
        <f>$F$32&amp;J10</f>
        <v>1505768</v>
      </c>
      <c r="B10" s="206">
        <v>3</v>
      </c>
      <c r="C10" s="186"/>
      <c r="D10" s="1" t="s">
        <v>51</v>
      </c>
      <c r="E10" s="1" t="s">
        <v>51</v>
      </c>
      <c r="F10" s="287" t="s">
        <v>52</v>
      </c>
      <c r="G10" s="84" t="s">
        <v>53</v>
      </c>
      <c r="H10" s="1" t="s">
        <v>45</v>
      </c>
      <c r="I10" s="63" t="s">
        <v>54</v>
      </c>
      <c r="J10" s="63">
        <v>1505768</v>
      </c>
      <c r="K10" s="63">
        <v>639348</v>
      </c>
      <c r="L10" s="21" t="e">
        <f>VLOOKUP(A10,'[2]LL KITS'!$O:$Q,2,0)</f>
        <v>#N/A</v>
      </c>
      <c r="M10" s="21" t="e">
        <f>VLOOKUP(A10,'[2]LL KITS'!$O:$Q,3,0)</f>
        <v>#N/A</v>
      </c>
      <c r="N10" s="61"/>
      <c r="O10" s="29"/>
      <c r="P10" s="22"/>
      <c r="Q10" s="299" t="s">
        <v>286</v>
      </c>
      <c r="R10" s="295"/>
      <c r="S10" s="245" t="s">
        <v>53</v>
      </c>
      <c r="T10" s="241">
        <v>1505768</v>
      </c>
      <c r="U10" s="24"/>
      <c r="V10" s="29"/>
      <c r="W10" s="295"/>
      <c r="X10" s="189" t="s">
        <v>53</v>
      </c>
      <c r="Y10" s="97">
        <v>1505768</v>
      </c>
      <c r="Z10" s="24"/>
      <c r="AA10" s="24"/>
      <c r="AC10" s="278" t="s">
        <v>300</v>
      </c>
      <c r="AD10" s="302" t="s">
        <v>290</v>
      </c>
      <c r="AE10" s="355"/>
      <c r="AF10" s="278" t="s">
        <v>290</v>
      </c>
    </row>
    <row r="11" spans="1:32" ht="15" customHeight="1" x14ac:dyDescent="0.25">
      <c r="A11" s="18" t="str">
        <f>$F$32&amp;J11</f>
        <v>1511233</v>
      </c>
      <c r="B11" s="302" t="s">
        <v>56</v>
      </c>
      <c r="D11" s="1" t="s">
        <v>51</v>
      </c>
      <c r="E11" s="1" t="s">
        <v>51</v>
      </c>
      <c r="F11" s="288"/>
      <c r="G11" s="2" t="s">
        <v>57</v>
      </c>
      <c r="H11" s="1" t="s">
        <v>45</v>
      </c>
      <c r="I11" s="63" t="s">
        <v>58</v>
      </c>
      <c r="J11" s="63">
        <v>1511233</v>
      </c>
      <c r="K11" s="63">
        <v>639356</v>
      </c>
      <c r="L11" s="34" t="e">
        <f>VLOOKUP(A11,'[2]LL KITS'!$O:$Q,2,0)</f>
        <v>#N/A</v>
      </c>
      <c r="M11" s="34" t="e">
        <f>VLOOKUP(A11,'[2]LL KITS'!$O:$Q,3,0)</f>
        <v>#N/A</v>
      </c>
      <c r="N11" s="62"/>
      <c r="O11" s="251"/>
      <c r="P11" s="35"/>
      <c r="Q11" s="300"/>
      <c r="R11" s="290"/>
      <c r="S11" s="246" t="s">
        <v>57</v>
      </c>
      <c r="T11" s="242">
        <v>1511233</v>
      </c>
      <c r="U11" s="37"/>
      <c r="V11" s="42"/>
      <c r="W11" s="290"/>
      <c r="X11" s="2" t="s">
        <v>57</v>
      </c>
      <c r="Y11" s="63">
        <v>1511233</v>
      </c>
      <c r="Z11" s="37"/>
      <c r="AA11" s="37"/>
      <c r="AC11" s="279"/>
      <c r="AD11" s="303"/>
      <c r="AE11" s="356"/>
      <c r="AF11" s="279"/>
    </row>
    <row r="12" spans="1:32" x14ac:dyDescent="0.25">
      <c r="A12" s="18" t="str">
        <f>$F$32&amp;J12</f>
        <v>1340689</v>
      </c>
      <c r="B12" s="303"/>
      <c r="D12" s="1" t="s">
        <v>51</v>
      </c>
      <c r="E12" s="1" t="s">
        <v>34</v>
      </c>
      <c r="F12" s="288"/>
      <c r="G12" s="249" t="s">
        <v>59</v>
      </c>
      <c r="H12" s="1" t="s">
        <v>60</v>
      </c>
      <c r="I12" s="63" t="s">
        <v>61</v>
      </c>
      <c r="J12" s="63">
        <v>1340689</v>
      </c>
      <c r="K12" s="63">
        <v>624685</v>
      </c>
      <c r="L12" s="34" t="e">
        <f>VLOOKUP(A12,'[2]LL KITS'!$O:$Q,2,0)</f>
        <v>#N/A</v>
      </c>
      <c r="M12" s="34" t="e">
        <f>VLOOKUP(A12,'[2]LL KITS'!$O:$Q,3,0)</f>
        <v>#N/A</v>
      </c>
      <c r="N12" s="62"/>
      <c r="O12" s="250">
        <v>1750</v>
      </c>
      <c r="P12" s="35"/>
      <c r="Q12" s="300"/>
      <c r="R12" s="290"/>
      <c r="S12" s="247" t="s">
        <v>74</v>
      </c>
      <c r="T12" s="243">
        <v>1477478</v>
      </c>
      <c r="U12" s="37" t="s">
        <v>63</v>
      </c>
      <c r="V12" s="42"/>
      <c r="W12" s="290"/>
      <c r="X12" s="2" t="s">
        <v>64</v>
      </c>
      <c r="Y12" s="63">
        <v>1273718</v>
      </c>
      <c r="Z12" s="49">
        <v>100000</v>
      </c>
      <c r="AA12" s="37" t="s">
        <v>63</v>
      </c>
      <c r="AC12" s="279"/>
      <c r="AD12" s="303"/>
      <c r="AE12" s="357"/>
      <c r="AF12" s="279"/>
    </row>
    <row r="13" spans="1:32" ht="15" customHeight="1" x14ac:dyDescent="0.25">
      <c r="A13" s="18" t="str">
        <f>$F$35&amp;J13</f>
        <v>1505770</v>
      </c>
      <c r="B13" s="303"/>
      <c r="D13" s="1" t="s">
        <v>51</v>
      </c>
      <c r="E13" s="1" t="s">
        <v>51</v>
      </c>
      <c r="F13" s="289"/>
      <c r="G13" s="94" t="s">
        <v>290</v>
      </c>
      <c r="H13" s="1" t="s">
        <v>45</v>
      </c>
      <c r="I13" s="63" t="s">
        <v>54</v>
      </c>
      <c r="J13" s="63">
        <v>1505770</v>
      </c>
      <c r="K13" s="63">
        <v>639350</v>
      </c>
      <c r="L13" s="34" t="e">
        <f>VLOOKUP(A13,'[2]LL KITS'!$O:$Q,2,0)</f>
        <v>#N/A</v>
      </c>
      <c r="M13" s="34" t="e">
        <f>VLOOKUP(A13,'[2]LL KITS'!$O:$Q,3,0)</f>
        <v>#N/A</v>
      </c>
      <c r="N13" s="62"/>
      <c r="O13" s="240"/>
      <c r="P13" s="35"/>
      <c r="Q13" s="300"/>
      <c r="R13" s="290"/>
      <c r="S13" s="253" t="s">
        <v>62</v>
      </c>
      <c r="T13" s="242">
        <v>1387832</v>
      </c>
      <c r="U13" s="37"/>
      <c r="V13" s="42"/>
      <c r="W13" s="290"/>
      <c r="X13" s="2" t="s">
        <v>67</v>
      </c>
      <c r="Y13" s="63">
        <v>1505770</v>
      </c>
      <c r="Z13" s="99"/>
      <c r="AA13" s="37"/>
      <c r="AC13" s="279"/>
      <c r="AD13" s="303"/>
      <c r="AE13" s="253"/>
      <c r="AF13" s="279"/>
    </row>
    <row r="14" spans="1:32" ht="15" customHeight="1" x14ac:dyDescent="0.25">
      <c r="A14" s="61" t="str">
        <f>$F$35&amp;J16</f>
        <v>1511237</v>
      </c>
      <c r="B14" s="302" t="s">
        <v>65</v>
      </c>
      <c r="D14" s="1"/>
      <c r="E14" s="1"/>
      <c r="F14" s="287" t="s">
        <v>66</v>
      </c>
      <c r="G14" s="2" t="s">
        <v>67</v>
      </c>
      <c r="H14" s="1"/>
      <c r="I14" s="63"/>
      <c r="J14" s="63"/>
      <c r="K14" s="63"/>
      <c r="L14" s="34"/>
      <c r="M14" s="34"/>
      <c r="N14" s="34"/>
      <c r="O14" s="251"/>
      <c r="P14" s="35"/>
      <c r="Q14" s="300"/>
      <c r="R14" s="290"/>
      <c r="S14" s="246" t="s">
        <v>67</v>
      </c>
      <c r="T14" s="242">
        <v>1505770</v>
      </c>
      <c r="U14" s="37"/>
      <c r="V14" s="42"/>
      <c r="W14" s="290"/>
      <c r="X14" s="2" t="s">
        <v>68</v>
      </c>
      <c r="Y14" s="63">
        <v>1511237</v>
      </c>
      <c r="Z14" s="99"/>
      <c r="AA14" s="37"/>
      <c r="AC14" s="279"/>
      <c r="AD14" s="303"/>
      <c r="AE14" s="356"/>
      <c r="AF14" s="279"/>
    </row>
    <row r="15" spans="1:32" ht="15" customHeight="1" x14ac:dyDescent="0.25">
      <c r="A15" s="62" t="str">
        <f>$F$35&amp;J17</f>
        <v>1340689</v>
      </c>
      <c r="B15" s="303"/>
      <c r="D15" s="1"/>
      <c r="E15" s="1"/>
      <c r="F15" s="288"/>
      <c r="G15" s="2" t="s">
        <v>68</v>
      </c>
      <c r="H15" s="1"/>
      <c r="I15" s="63"/>
      <c r="J15" s="63"/>
      <c r="K15" s="63"/>
      <c r="L15" s="34"/>
      <c r="M15" s="34"/>
      <c r="N15" s="34"/>
      <c r="O15" s="251"/>
      <c r="P15" s="35"/>
      <c r="Q15" s="300"/>
      <c r="R15" s="290"/>
      <c r="S15" s="246" t="s">
        <v>68</v>
      </c>
      <c r="T15" s="242">
        <v>1511237</v>
      </c>
      <c r="U15" s="37" t="s">
        <v>63</v>
      </c>
      <c r="V15" s="60"/>
      <c r="W15" s="291"/>
      <c r="X15" s="2" t="s">
        <v>64</v>
      </c>
      <c r="Y15" s="63">
        <v>1273718</v>
      </c>
      <c r="Z15" s="49">
        <v>100000</v>
      </c>
      <c r="AA15" s="37" t="s">
        <v>63</v>
      </c>
      <c r="AC15" s="279"/>
      <c r="AD15" s="303"/>
      <c r="AE15" s="356"/>
      <c r="AF15" s="279"/>
    </row>
    <row r="16" spans="1:32" x14ac:dyDescent="0.25">
      <c r="A16" s="62"/>
      <c r="B16" s="303"/>
      <c r="D16" s="1" t="s">
        <v>51</v>
      </c>
      <c r="E16" s="1" t="s">
        <v>51</v>
      </c>
      <c r="F16" s="288"/>
      <c r="G16" s="249" t="s">
        <v>59</v>
      </c>
      <c r="H16" s="1" t="s">
        <v>45</v>
      </c>
      <c r="I16" s="63" t="s">
        <v>58</v>
      </c>
      <c r="J16" s="63">
        <v>1511237</v>
      </c>
      <c r="K16" s="63">
        <v>639360</v>
      </c>
      <c r="L16" s="34" t="e">
        <f>VLOOKUP(A14,'[2]LL KITS'!$O:$Q,2,0)</f>
        <v>#N/A</v>
      </c>
      <c r="M16" s="34" t="e">
        <f>VLOOKUP(A14,'[2]LL KITS'!$O:$Q,3,0)</f>
        <v>#N/A</v>
      </c>
      <c r="N16" s="34"/>
      <c r="O16" s="250">
        <v>1750</v>
      </c>
      <c r="P16" s="35"/>
      <c r="Q16" s="300"/>
      <c r="R16" s="290"/>
      <c r="S16" s="247" t="s">
        <v>74</v>
      </c>
      <c r="T16" s="243">
        <v>1477478</v>
      </c>
      <c r="U16" s="24"/>
      <c r="V16" s="29"/>
      <c r="W16" s="295"/>
      <c r="X16" s="96"/>
      <c r="Y16" s="210"/>
      <c r="Z16" s="211"/>
      <c r="AA16" s="24"/>
      <c r="AC16" s="279"/>
      <c r="AD16" s="303"/>
      <c r="AE16" s="357"/>
      <c r="AF16" s="279"/>
    </row>
    <row r="17" spans="1:53" ht="15.75" customHeight="1" x14ac:dyDescent="0.25">
      <c r="A17" s="69"/>
      <c r="B17" s="304"/>
      <c r="C17" s="174"/>
      <c r="D17" s="49" t="s">
        <v>51</v>
      </c>
      <c r="E17" s="49" t="s">
        <v>34</v>
      </c>
      <c r="F17" s="289"/>
      <c r="G17" s="94" t="s">
        <v>290</v>
      </c>
      <c r="H17" s="49" t="s">
        <v>60</v>
      </c>
      <c r="I17" s="51" t="s">
        <v>61</v>
      </c>
      <c r="J17" s="51">
        <v>1340689</v>
      </c>
      <c r="K17" s="51">
        <v>624685</v>
      </c>
      <c r="L17" s="52" t="e">
        <f>VLOOKUP(A15,'[2]LL KITS'!$O:$Q,2,0)</f>
        <v>#N/A</v>
      </c>
      <c r="M17" s="52" t="e">
        <f>VLOOKUP(A15,'[2]LL KITS'!$O:$Q,3,0)</f>
        <v>#N/A</v>
      </c>
      <c r="N17" s="52"/>
      <c r="O17" s="240"/>
      <c r="P17" s="53"/>
      <c r="Q17" s="301"/>
      <c r="R17" s="291"/>
      <c r="S17" s="248" t="s">
        <v>62</v>
      </c>
      <c r="T17" s="244">
        <v>1387832</v>
      </c>
      <c r="U17" s="37"/>
      <c r="V17" s="42"/>
      <c r="W17" s="290"/>
      <c r="X17" s="2"/>
      <c r="Y17" s="20"/>
      <c r="Z17" s="99"/>
      <c r="AA17" s="37"/>
      <c r="AC17" s="280"/>
      <c r="AD17" s="304"/>
      <c r="AE17" s="358"/>
      <c r="AF17" s="280"/>
    </row>
    <row r="18" spans="1:53" x14ac:dyDescent="0.25">
      <c r="A18" s="18" t="str">
        <f>$F$18&amp;J18</f>
        <v>Presente Encanto Atraente e Deslumbrante1446844</v>
      </c>
      <c r="B18" s="292">
        <v>16</v>
      </c>
      <c r="C18" s="162"/>
      <c r="D18" s="145" t="s">
        <v>102</v>
      </c>
      <c r="E18" s="145" t="s">
        <v>102</v>
      </c>
      <c r="F18" s="287" t="s">
        <v>151</v>
      </c>
      <c r="G18" s="219" t="s">
        <v>152</v>
      </c>
      <c r="H18" s="32" t="s">
        <v>26</v>
      </c>
      <c r="I18" s="72" t="s">
        <v>153</v>
      </c>
      <c r="J18" s="156">
        <v>1446844</v>
      </c>
      <c r="K18" s="156">
        <v>629246</v>
      </c>
      <c r="L18" s="21" t="e">
        <f>VLOOKUP(A18,'[3]LL KITS'!#REF!,2,0)</f>
        <v>#REF!</v>
      </c>
      <c r="M18" s="21" t="e">
        <f>VLOOKUP(A18,'[3]LL KITS'!#REF!,3,0)</f>
        <v>#REF!</v>
      </c>
      <c r="N18" s="61"/>
      <c r="O18" s="250">
        <v>4000</v>
      </c>
      <c r="P18" s="37"/>
      <c r="Q18" s="296" t="s">
        <v>286</v>
      </c>
      <c r="R18" s="29"/>
      <c r="S18" t="s">
        <v>291</v>
      </c>
      <c r="T18" s="104"/>
      <c r="U18" s="41" t="s">
        <v>292</v>
      </c>
      <c r="V18" s="29"/>
      <c r="W18" s="61"/>
      <c r="X18" s="163" t="s">
        <v>293</v>
      </c>
      <c r="Y18" s="156">
        <v>1467554</v>
      </c>
      <c r="Z18" s="145">
        <v>5000</v>
      </c>
      <c r="AA18" s="79"/>
      <c r="AC18" s="275" t="s">
        <v>299</v>
      </c>
      <c r="AD18" s="302" t="s">
        <v>290</v>
      </c>
      <c r="AF18" s="275" t="s">
        <v>290</v>
      </c>
      <c r="BA18" s="364" t="s">
        <v>151</v>
      </c>
    </row>
    <row r="19" spans="1:53" x14ac:dyDescent="0.25">
      <c r="A19" s="18" t="str">
        <f>$F$18&amp;J19</f>
        <v>Presente Encanto Atraente e Deslumbrante1469534</v>
      </c>
      <c r="B19" s="293"/>
      <c r="C19" s="18"/>
      <c r="D19" s="1" t="s">
        <v>102</v>
      </c>
      <c r="E19" s="1" t="s">
        <v>102</v>
      </c>
      <c r="F19" s="288"/>
      <c r="G19" s="219" t="s">
        <v>155</v>
      </c>
      <c r="H19" s="1" t="s">
        <v>26</v>
      </c>
      <c r="I19" s="1" t="s">
        <v>156</v>
      </c>
      <c r="J19" s="1">
        <v>1469534</v>
      </c>
      <c r="K19" s="1">
        <v>636200</v>
      </c>
      <c r="L19" s="34" t="e">
        <f>VLOOKUP(A19,'[3]LL KITS'!#REF!,2,0)</f>
        <v>#REF!</v>
      </c>
      <c r="M19" s="34" t="e">
        <f>VLOOKUP(A19,'[3]LL KITS'!#REF!,3,0)</f>
        <v>#REF!</v>
      </c>
      <c r="N19" s="62"/>
      <c r="O19" s="250">
        <v>5000</v>
      </c>
      <c r="P19"/>
      <c r="Q19" s="297"/>
      <c r="R19" s="42"/>
      <c r="S19" s="165" t="s">
        <v>294</v>
      </c>
      <c r="T19" s="145">
        <v>40000</v>
      </c>
      <c r="U19" s="79" t="s">
        <v>295</v>
      </c>
      <c r="V19" s="42"/>
      <c r="W19" s="62"/>
      <c r="X19" s="71" t="s">
        <v>296</v>
      </c>
      <c r="Y19" s="32">
        <v>1467564</v>
      </c>
      <c r="Z19" s="145">
        <v>100000</v>
      </c>
      <c r="AA19" s="79" t="s">
        <v>297</v>
      </c>
      <c r="AC19" s="276"/>
      <c r="AD19" s="303"/>
      <c r="AE19" s="165"/>
      <c r="AF19" s="276"/>
      <c r="BA19" s="364" t="s">
        <v>151</v>
      </c>
    </row>
    <row r="20" spans="1:53" x14ac:dyDescent="0.25">
      <c r="A20" s="18"/>
      <c r="B20" s="293"/>
      <c r="C20" s="18"/>
      <c r="D20" s="1"/>
      <c r="E20" s="1"/>
      <c r="F20" s="288"/>
      <c r="G20" s="2" t="s">
        <v>88</v>
      </c>
      <c r="H20" s="1"/>
      <c r="I20" s="1"/>
      <c r="J20" s="1"/>
      <c r="K20" s="1"/>
      <c r="L20" s="34"/>
      <c r="M20" s="34"/>
      <c r="N20" s="62"/>
      <c r="O20" s="250"/>
      <c r="P20"/>
      <c r="Q20" s="297"/>
      <c r="R20" s="42"/>
      <c r="S20" s="165" t="s">
        <v>298</v>
      </c>
      <c r="T20" s="32"/>
      <c r="U20" s="79"/>
      <c r="V20" s="42"/>
      <c r="W20" s="62"/>
      <c r="X20" s="71"/>
      <c r="Y20" s="32"/>
      <c r="Z20" s="32"/>
      <c r="AA20" s="79"/>
      <c r="AC20" s="276"/>
      <c r="AD20" s="303"/>
      <c r="AE20" s="165"/>
      <c r="AF20" s="276"/>
      <c r="BA20" s="364"/>
    </row>
    <row r="21" spans="1:53" ht="15" x14ac:dyDescent="0.25">
      <c r="A21" s="18" t="str">
        <f>$F$18&amp;J21</f>
        <v>Presente Encanto Atraente e Deslumbrante1477479</v>
      </c>
      <c r="B21" s="294"/>
      <c r="C21" s="167"/>
      <c r="D21" s="49" t="s">
        <v>102</v>
      </c>
      <c r="E21" s="49" t="s">
        <v>34</v>
      </c>
      <c r="F21" s="289"/>
      <c r="G21" s="168"/>
      <c r="H21" s="95" t="s">
        <v>26</v>
      </c>
      <c r="I21" s="51" t="s">
        <v>89</v>
      </c>
      <c r="J21" s="51">
        <v>1477479</v>
      </c>
      <c r="K21" s="51">
        <v>636909</v>
      </c>
      <c r="L21" s="52" t="e">
        <f>VLOOKUP(A21,'[3]LL KITS'!#REF!,2,0)</f>
        <v>#REF!</v>
      </c>
      <c r="M21" s="52" t="e">
        <f>VLOOKUP(A21,'[3]LL KITS'!#REF!,3,0)</f>
        <v>#REF!</v>
      </c>
      <c r="N21" s="69"/>
      <c r="O21" s="252"/>
      <c r="P21" s="55"/>
      <c r="Q21" s="298"/>
      <c r="R21" s="60"/>
      <c r="S21" s="168" t="s">
        <v>88</v>
      </c>
      <c r="T21" s="70"/>
      <c r="U21" s="59"/>
      <c r="V21" s="60"/>
      <c r="W21" s="169"/>
      <c r="X21" s="170" t="s">
        <v>88</v>
      </c>
      <c r="Y21" s="57">
        <v>1477479</v>
      </c>
      <c r="Z21" s="70"/>
      <c r="AA21" s="59"/>
      <c r="AC21" s="277"/>
      <c r="AD21" s="304"/>
      <c r="AE21" s="168"/>
      <c r="AF21" s="277"/>
      <c r="BA21" s="364" t="s">
        <v>151</v>
      </c>
    </row>
    <row r="22" spans="1:53" x14ac:dyDescent="0.25">
      <c r="A22" s="254" t="str">
        <f>$F$55&amp;J24</f>
        <v>Presente Maleta Avon1499433</v>
      </c>
      <c r="B22" s="330">
        <v>11</v>
      </c>
      <c r="C22" s="331"/>
      <c r="D22" s="332" t="s">
        <v>101</v>
      </c>
      <c r="E22" s="333" t="s">
        <v>102</v>
      </c>
      <c r="F22" s="334" t="s">
        <v>110</v>
      </c>
      <c r="G22" s="335" t="s">
        <v>111</v>
      </c>
      <c r="H22" s="336" t="s">
        <v>26</v>
      </c>
      <c r="I22" s="336" t="s">
        <v>112</v>
      </c>
      <c r="J22" s="337">
        <v>1499434</v>
      </c>
      <c r="K22" s="338">
        <v>638777</v>
      </c>
      <c r="L22" s="339" t="e">
        <f>VLOOKUP(A20,'[2]LL KITS'!$O:$Q,2,0)</f>
        <v>#N/A</v>
      </c>
      <c r="M22" s="339" t="e">
        <f>VLOOKUP(A20,'[2]LL KITS'!$O:$Q,3,0)</f>
        <v>#N/A</v>
      </c>
      <c r="N22" s="339"/>
      <c r="O22" s="250"/>
      <c r="P22" s="254"/>
      <c r="Q22" s="321" t="s">
        <v>301</v>
      </c>
      <c r="R22" s="295"/>
      <c r="S22" s="122" t="s">
        <v>111</v>
      </c>
      <c r="T22" s="97">
        <v>1499434</v>
      </c>
      <c r="U22" s="259"/>
      <c r="V22" s="260"/>
      <c r="W22" s="274"/>
      <c r="X22" s="261" t="s">
        <v>49</v>
      </c>
      <c r="Y22" s="262">
        <v>1477653</v>
      </c>
      <c r="Z22" s="258"/>
      <c r="AA22" s="259"/>
      <c r="AB22" s="257"/>
      <c r="AC22" s="275" t="s">
        <v>305</v>
      </c>
      <c r="AD22" s="295"/>
      <c r="AE22" s="359" t="s">
        <v>111</v>
      </c>
      <c r="AF22" s="275" t="s">
        <v>304</v>
      </c>
    </row>
    <row r="23" spans="1:53" s="365" customFormat="1" x14ac:dyDescent="0.25">
      <c r="A23" s="254" t="str">
        <f>$F$55&amp;J25</f>
        <v>Presente Maleta Avon1500867</v>
      </c>
      <c r="B23" s="340"/>
      <c r="C23" s="341"/>
      <c r="D23" s="332" t="s">
        <v>101</v>
      </c>
      <c r="E23" s="332" t="s">
        <v>102</v>
      </c>
      <c r="F23" s="342"/>
      <c r="G23" s="343" t="s">
        <v>113</v>
      </c>
      <c r="H23" s="332" t="s">
        <v>26</v>
      </c>
      <c r="I23" s="344" t="s">
        <v>114</v>
      </c>
      <c r="J23" s="344">
        <v>1497050</v>
      </c>
      <c r="K23" s="338">
        <v>638982</v>
      </c>
      <c r="L23" s="345">
        <f>VLOOKUP(A21,'[2]LL KITS'!$O:$Q,2,0)</f>
        <v>35011</v>
      </c>
      <c r="M23" s="345" t="e">
        <f>VLOOKUP(A21,'[2]LL KITS'!$O:$Q,3,0)</f>
        <v>#REF!</v>
      </c>
      <c r="N23" s="345"/>
      <c r="O23" s="250"/>
      <c r="P23" s="254"/>
      <c r="Q23" s="322"/>
      <c r="R23" s="290"/>
      <c r="S23" s="2" t="s">
        <v>113</v>
      </c>
      <c r="T23" s="128">
        <v>1497050</v>
      </c>
      <c r="U23" s="264" t="s">
        <v>127</v>
      </c>
      <c r="V23" s="265"/>
      <c r="W23" s="257"/>
      <c r="X23" s="261" t="s">
        <v>128</v>
      </c>
      <c r="Y23" s="262">
        <v>1480947</v>
      </c>
      <c r="Z23" s="263">
        <v>10000</v>
      </c>
      <c r="AA23" s="264" t="s">
        <v>127</v>
      </c>
      <c r="AB23" s="266"/>
      <c r="AC23" s="276"/>
      <c r="AD23" s="290"/>
      <c r="AE23" s="246" t="s">
        <v>113</v>
      </c>
      <c r="AF23" s="276"/>
    </row>
    <row r="24" spans="1:53" ht="21.75" customHeight="1" x14ac:dyDescent="0.25">
      <c r="A24" s="254" t="e">
        <f>#REF!&amp;J26</f>
        <v>#REF!</v>
      </c>
      <c r="B24" s="340"/>
      <c r="C24" s="341"/>
      <c r="D24" s="332"/>
      <c r="E24" s="332" t="s">
        <v>102</v>
      </c>
      <c r="F24" s="342"/>
      <c r="G24" s="346" t="s">
        <v>115</v>
      </c>
      <c r="H24" s="332" t="s">
        <v>26</v>
      </c>
      <c r="I24" s="337" t="s">
        <v>116</v>
      </c>
      <c r="J24" s="337">
        <v>1499433</v>
      </c>
      <c r="K24" s="338">
        <v>638774</v>
      </c>
      <c r="L24" s="345" t="e">
        <f>VLOOKUP(A22,'[2]LL KITS'!$O:$Q,2,0)</f>
        <v>#N/A</v>
      </c>
      <c r="M24" s="345" t="e">
        <f>VLOOKUP(A22,'[2]LL KITS'!$O:$Q,3,0)</f>
        <v>#N/A</v>
      </c>
      <c r="N24" s="345"/>
      <c r="O24" s="250">
        <v>36954</v>
      </c>
      <c r="P24" s="254"/>
      <c r="Q24" s="322"/>
      <c r="R24" s="290"/>
      <c r="S24" s="327" t="s">
        <v>111</v>
      </c>
      <c r="T24" s="328">
        <v>1499434</v>
      </c>
      <c r="U24" s="269"/>
      <c r="V24" s="270"/>
      <c r="W24" s="274"/>
      <c r="X24" s="271" t="s">
        <v>130</v>
      </c>
      <c r="Y24" s="256">
        <v>1505816</v>
      </c>
      <c r="Z24" s="268"/>
      <c r="AA24" s="269"/>
      <c r="AB24" s="257"/>
      <c r="AC24" s="276"/>
      <c r="AD24" s="290"/>
      <c r="AE24" s="360"/>
      <c r="AF24" s="276"/>
    </row>
    <row r="25" spans="1:53" ht="15" x14ac:dyDescent="0.25">
      <c r="A25" s="254" t="e">
        <f>#REF!&amp;J27</f>
        <v>#REF!</v>
      </c>
      <c r="B25" s="347"/>
      <c r="C25" s="348"/>
      <c r="D25" s="349" t="s">
        <v>102</v>
      </c>
      <c r="E25" s="349" t="s">
        <v>34</v>
      </c>
      <c r="F25" s="350"/>
      <c r="G25" s="351" t="s">
        <v>117</v>
      </c>
      <c r="H25" s="349" t="s">
        <v>36</v>
      </c>
      <c r="I25" s="352" t="s">
        <v>118</v>
      </c>
      <c r="J25" s="352">
        <v>1500867</v>
      </c>
      <c r="K25" s="349">
        <v>639288</v>
      </c>
      <c r="L25" s="353" t="e">
        <f>VLOOKUP(A23,'[2]LL KITS'!$O:$Q,2,0)</f>
        <v>#N/A</v>
      </c>
      <c r="M25" s="353" t="e">
        <f>VLOOKUP(A23,'[2]LL KITS'!$O:$Q,3,0)</f>
        <v>#N/A</v>
      </c>
      <c r="N25" s="354"/>
      <c r="O25" s="252"/>
      <c r="P25" s="254"/>
      <c r="Q25" s="329"/>
      <c r="R25" s="319"/>
      <c r="S25" s="94" t="s">
        <v>117</v>
      </c>
      <c r="T25" s="128">
        <v>1477653</v>
      </c>
      <c r="U25" s="264"/>
      <c r="V25" s="273"/>
      <c r="W25" s="274"/>
      <c r="X25" s="267" t="s">
        <v>132</v>
      </c>
      <c r="Y25" s="255">
        <v>1502765</v>
      </c>
      <c r="Z25" s="272"/>
      <c r="AA25" s="264"/>
      <c r="AB25" s="257"/>
      <c r="AC25" s="277"/>
      <c r="AD25" s="319"/>
      <c r="AE25" s="361" t="s">
        <v>117</v>
      </c>
      <c r="AF25" s="277"/>
    </row>
    <row r="26" spans="1:53" ht="15" x14ac:dyDescent="0.25">
      <c r="A26" s="18" t="str">
        <f>$F$6&amp;J28</f>
        <v>Presente Encanto Trio De Maos1401318</v>
      </c>
      <c r="B26" s="292">
        <v>1</v>
      </c>
      <c r="C26" s="284"/>
      <c r="D26" s="19" t="s">
        <v>23</v>
      </c>
      <c r="E26" s="19" t="s">
        <v>23</v>
      </c>
      <c r="F26" s="287" t="s">
        <v>24</v>
      </c>
      <c r="G26" s="2" t="s">
        <v>25</v>
      </c>
      <c r="H26" s="1" t="s">
        <v>26</v>
      </c>
      <c r="I26" s="20" t="s">
        <v>27</v>
      </c>
      <c r="J26" s="20">
        <v>1341738</v>
      </c>
      <c r="K26" s="20">
        <v>623783</v>
      </c>
      <c r="L26" s="21" t="e">
        <f>VLOOKUP(#REF!,'[2]LL KITS'!$O:$Q,2,0)</f>
        <v>#REF!</v>
      </c>
      <c r="M26" s="22" t="e">
        <f>VLOOKUP(#REF!,'[2]LL KITS'!$O:$Q,3,0)</f>
        <v>#REF!</v>
      </c>
      <c r="N26" s="21"/>
      <c r="T26" s="99"/>
      <c r="U26" s="37"/>
      <c r="V26" s="42"/>
      <c r="W26" s="290"/>
      <c r="X26" s="2" t="s">
        <v>41</v>
      </c>
      <c r="Y26" s="20">
        <v>1465455</v>
      </c>
      <c r="Z26" s="99"/>
      <c r="AA26" s="37"/>
    </row>
    <row r="27" spans="1:53" ht="15" x14ac:dyDescent="0.25">
      <c r="A27" s="18" t="str">
        <f>$F$6&amp;J29</f>
        <v>Presente Encanto Trio De Maos1341319</v>
      </c>
      <c r="B27" s="368"/>
      <c r="C27" s="367"/>
      <c r="D27"/>
      <c r="E27" s="1" t="s">
        <v>23</v>
      </c>
      <c r="F27" s="366"/>
      <c r="G27" s="2" t="s">
        <v>28</v>
      </c>
      <c r="H27" s="1" t="s">
        <v>26</v>
      </c>
      <c r="I27" s="20" t="s">
        <v>29</v>
      </c>
      <c r="J27" s="20">
        <v>1385330</v>
      </c>
      <c r="K27" s="20">
        <v>625968</v>
      </c>
      <c r="L27" s="34" t="e">
        <f>VLOOKUP(#REF!,'[2]LL KITS'!$O:$Q,2,0)</f>
        <v>#REF!</v>
      </c>
      <c r="M27" s="35" t="e">
        <f>VLOOKUP(#REF!,'[2]LL KITS'!$O:$Q,3,0)</f>
        <v>#REF!</v>
      </c>
      <c r="N27" s="34"/>
      <c r="T27" s="99"/>
      <c r="U27" s="37" t="s">
        <v>46</v>
      </c>
      <c r="V27" s="42"/>
      <c r="W27" s="290"/>
      <c r="X27" s="2" t="s">
        <v>47</v>
      </c>
      <c r="Y27" s="63">
        <v>1500417</v>
      </c>
      <c r="Z27" s="99"/>
      <c r="AA27" s="37" t="s">
        <v>48</v>
      </c>
    </row>
    <row r="28" spans="1:53" ht="15" x14ac:dyDescent="0.25">
      <c r="A28" s="18" t="str">
        <f>$F$6&amp;J30</f>
        <v>Presente Encanto Trio De Maos1513590</v>
      </c>
      <c r="B28" s="368"/>
      <c r="C28" s="367"/>
      <c r="D28" s="1" t="s">
        <v>23</v>
      </c>
      <c r="E28" s="1" t="s">
        <v>23</v>
      </c>
      <c r="F28" s="366"/>
      <c r="G28" s="212" t="s">
        <v>30</v>
      </c>
      <c r="H28" s="1" t="s">
        <v>26</v>
      </c>
      <c r="I28" s="128" t="s">
        <v>31</v>
      </c>
      <c r="J28" s="20">
        <v>1401318</v>
      </c>
      <c r="K28" s="213">
        <v>629039</v>
      </c>
      <c r="L28" s="34" t="e">
        <f>VLOOKUP(A26,'[2]LL KITS'!$O:$Q,2,0)</f>
        <v>#N/A</v>
      </c>
      <c r="M28" s="35" t="e">
        <f>VLOOKUP(A26,'[2]LL KITS'!$O:$Q,3,0)</f>
        <v>#N/A</v>
      </c>
      <c r="N28" s="34"/>
      <c r="T28" s="102"/>
      <c r="U28" s="55"/>
      <c r="V28" s="60"/>
      <c r="W28" s="291"/>
      <c r="X28" s="50" t="s">
        <v>49</v>
      </c>
      <c r="Y28" s="51">
        <v>1477653</v>
      </c>
      <c r="Z28" s="102"/>
      <c r="AA28" s="55"/>
    </row>
    <row r="29" spans="1:53" ht="15" x14ac:dyDescent="0.25">
      <c r="A29" s="18" t="str">
        <f>$F$27&amp;J31</f>
        <v>1341319</v>
      </c>
      <c r="B29" s="368"/>
      <c r="C29" s="367"/>
      <c r="D29" s="1" t="s">
        <v>23</v>
      </c>
      <c r="E29" s="1" t="s">
        <v>23</v>
      </c>
      <c r="F29" s="366"/>
      <c r="G29" s="2" t="s">
        <v>32</v>
      </c>
      <c r="H29" s="1" t="s">
        <v>26</v>
      </c>
      <c r="I29" s="20" t="s">
        <v>33</v>
      </c>
      <c r="J29" s="20">
        <v>1341319</v>
      </c>
      <c r="K29" s="20">
        <v>624793</v>
      </c>
      <c r="L29" s="34" t="e">
        <f>VLOOKUP(A27,'[2]LL KITS'!$O:$Q,2,0)</f>
        <v>#N/A</v>
      </c>
      <c r="M29" s="35" t="e">
        <f>VLOOKUP(A27,'[2]LL KITS'!$O:$Q,3,0)</f>
        <v>#N/A</v>
      </c>
      <c r="N29" s="34"/>
      <c r="T29" s="98"/>
      <c r="U29" s="24"/>
      <c r="V29" s="29"/>
      <c r="W29" s="295"/>
      <c r="X29" s="96"/>
      <c r="Y29" s="97"/>
      <c r="Z29" s="98"/>
      <c r="AA29" s="24"/>
    </row>
    <row r="30" spans="1:53" ht="15" x14ac:dyDescent="0.25">
      <c r="A30" s="18" t="str">
        <f t="shared" ref="A30:A33" si="1">$F$27&amp;J32</f>
        <v>1376786</v>
      </c>
      <c r="B30" s="294"/>
      <c r="C30" s="286"/>
      <c r="D30" s="49" t="s">
        <v>23</v>
      </c>
      <c r="E30" s="49" t="s">
        <v>34</v>
      </c>
      <c r="F30" s="289"/>
      <c r="G30" s="50" t="s">
        <v>35</v>
      </c>
      <c r="H30" s="49" t="s">
        <v>36</v>
      </c>
      <c r="I30" s="51" t="s">
        <v>37</v>
      </c>
      <c r="J30" s="51">
        <v>1513590</v>
      </c>
      <c r="K30" s="51">
        <v>640889</v>
      </c>
      <c r="L30" s="52" t="e">
        <f>VLOOKUP(A28,'[2]LL KITS'!$O:$Q,2,0)</f>
        <v>#N/A</v>
      </c>
      <c r="M30" s="53" t="e">
        <f>VLOOKUP(A28,'[2]LL KITS'!$O:$Q,3,0)</f>
        <v>#N/A</v>
      </c>
      <c r="N30" s="52"/>
      <c r="T30" s="99"/>
      <c r="U30" s="37"/>
      <c r="V30" s="42"/>
      <c r="W30" s="290"/>
      <c r="X30" s="2"/>
      <c r="Y30" s="63"/>
      <c r="Z30" s="99"/>
      <c r="AA30" s="37"/>
    </row>
    <row r="31" spans="1:53" ht="15" x14ac:dyDescent="0.25">
      <c r="A31" s="18" t="str">
        <f t="shared" si="1"/>
        <v>1465455</v>
      </c>
      <c r="B31" s="281">
        <v>2</v>
      </c>
      <c r="C31" s="284"/>
      <c r="D31" s="19" t="s">
        <v>23</v>
      </c>
      <c r="E31" s="19" t="s">
        <v>23</v>
      </c>
      <c r="F31" s="287" t="s">
        <v>38</v>
      </c>
      <c r="G31" s="96" t="s">
        <v>32</v>
      </c>
      <c r="H31" s="19" t="s">
        <v>26</v>
      </c>
      <c r="I31" s="210" t="s">
        <v>33</v>
      </c>
      <c r="J31" s="210">
        <v>1341319</v>
      </c>
      <c r="K31" s="210">
        <v>624793</v>
      </c>
      <c r="L31" s="21" t="e">
        <f>VLOOKUP(A29,'[2]LL KITS'!$O:$Q,2,0)</f>
        <v>#N/A</v>
      </c>
      <c r="M31" s="21" t="e">
        <f>VLOOKUP(A29,'[2]LL KITS'!$O:$Q,3,0)</f>
        <v>#N/A</v>
      </c>
      <c r="N31" s="21"/>
      <c r="T31" s="100"/>
      <c r="U31" s="37"/>
      <c r="V31" s="42"/>
      <c r="W31" s="290"/>
      <c r="Y31" s="63"/>
      <c r="Z31" s="100"/>
      <c r="AA31" s="37"/>
    </row>
    <row r="32" spans="1:53" ht="15" x14ac:dyDescent="0.25">
      <c r="A32" s="18" t="str">
        <f t="shared" si="1"/>
        <v>1517727</v>
      </c>
      <c r="B32" s="282"/>
      <c r="C32" s="367"/>
      <c r="D32" s="1" t="s">
        <v>23</v>
      </c>
      <c r="E32" s="1" t="s">
        <v>23</v>
      </c>
      <c r="F32" s="366"/>
      <c r="G32" s="2" t="s">
        <v>39</v>
      </c>
      <c r="H32" s="1" t="s">
        <v>26</v>
      </c>
      <c r="I32" s="20" t="s">
        <v>40</v>
      </c>
      <c r="J32" s="20">
        <v>1376786</v>
      </c>
      <c r="K32" s="20">
        <v>620825</v>
      </c>
      <c r="L32" s="34" t="e">
        <f>VLOOKUP(A30,'[2]LL KITS'!$O:$Q,2,0)</f>
        <v>#N/A</v>
      </c>
      <c r="M32" s="34" t="e">
        <f>VLOOKUP(A30,'[2]LL KITS'!$O:$Q,3,0)</f>
        <v>#N/A</v>
      </c>
      <c r="N32" s="34"/>
      <c r="T32" s="99"/>
      <c r="U32" s="37"/>
      <c r="V32" s="42"/>
      <c r="W32" s="290"/>
      <c r="X32" s="2"/>
      <c r="Y32" s="215"/>
      <c r="Z32" s="99"/>
      <c r="AA32" s="37"/>
    </row>
    <row r="33" spans="1:27" ht="15" x14ac:dyDescent="0.25">
      <c r="A33" s="18" t="str">
        <f t="shared" si="1"/>
        <v>1477653</v>
      </c>
      <c r="B33" s="282"/>
      <c r="C33" s="367"/>
      <c r="D33" s="1" t="s">
        <v>23</v>
      </c>
      <c r="E33" s="1" t="s">
        <v>23</v>
      </c>
      <c r="F33" s="366"/>
      <c r="G33" s="2" t="s">
        <v>41</v>
      </c>
      <c r="H33" s="1" t="s">
        <v>26</v>
      </c>
      <c r="I33" s="20" t="s">
        <v>42</v>
      </c>
      <c r="J33" s="20">
        <v>1465455</v>
      </c>
      <c r="K33" s="20">
        <v>632420</v>
      </c>
      <c r="L33" s="34" t="e">
        <f>VLOOKUP(A31,'[2]LL KITS'!$O:$Q,2,0)</f>
        <v>#N/A</v>
      </c>
      <c r="M33" s="34" t="e">
        <f>VLOOKUP(A31,'[2]LL KITS'!$O:$Q,3,0)</f>
        <v>#N/A</v>
      </c>
      <c r="N33" s="34"/>
      <c r="T33" s="99"/>
      <c r="U33" s="37"/>
      <c r="V33" s="42"/>
      <c r="W33" s="290"/>
      <c r="X33" s="2"/>
      <c r="Y33" s="215"/>
      <c r="Z33" s="99"/>
      <c r="AA33" s="37"/>
    </row>
    <row r="34" spans="1:27" ht="15" x14ac:dyDescent="0.25">
      <c r="A34" s="18" t="str">
        <f t="shared" ref="A34:A40" si="2">$F$12&amp;J36</f>
        <v>1505750</v>
      </c>
      <c r="B34" s="282"/>
      <c r="C34" s="367"/>
      <c r="D34" s="1" t="s">
        <v>23</v>
      </c>
      <c r="E34" s="1" t="s">
        <v>43</v>
      </c>
      <c r="F34" s="366"/>
      <c r="G34" s="2" t="s">
        <v>44</v>
      </c>
      <c r="H34" s="1" t="s">
        <v>45</v>
      </c>
      <c r="I34" s="63">
        <v>5625424</v>
      </c>
      <c r="J34" s="63">
        <v>1517727</v>
      </c>
      <c r="K34" s="63">
        <v>2319311</v>
      </c>
      <c r="L34" s="34" t="e">
        <f>VLOOKUP(A32,'[2]LL KITS'!$O:$Q,2,0)</f>
        <v>#N/A</v>
      </c>
      <c r="M34" s="34" t="e">
        <f>VLOOKUP(A32,'[2]LL KITS'!$O:$Q,3,0)</f>
        <v>#N/A</v>
      </c>
      <c r="N34" s="34"/>
      <c r="T34" s="99"/>
      <c r="U34" s="37"/>
      <c r="V34" s="42"/>
      <c r="W34" s="290"/>
      <c r="X34" s="2"/>
      <c r="Y34" s="215"/>
      <c r="Z34" s="99"/>
      <c r="AA34" s="37"/>
    </row>
    <row r="35" spans="1:27" ht="15" x14ac:dyDescent="0.25">
      <c r="A35" s="18" t="str">
        <f t="shared" si="2"/>
        <v>1478648</v>
      </c>
      <c r="B35" s="283"/>
      <c r="C35" s="286"/>
      <c r="D35" s="49" t="s">
        <v>23</v>
      </c>
      <c r="E35" s="49" t="s">
        <v>34</v>
      </c>
      <c r="F35" s="289"/>
      <c r="G35" s="50" t="s">
        <v>49</v>
      </c>
      <c r="H35" s="49" t="s">
        <v>26</v>
      </c>
      <c r="I35" s="51" t="s">
        <v>50</v>
      </c>
      <c r="J35" s="51">
        <v>1477653</v>
      </c>
      <c r="K35" s="51">
        <v>636910</v>
      </c>
      <c r="L35" s="52" t="e">
        <f>VLOOKUP(A33,'[2]LL KITS'!$O:$Q,2,0)</f>
        <v>#N/A</v>
      </c>
      <c r="M35" s="52" t="e">
        <f>VLOOKUP(A33,'[2]LL KITS'!$O:$Q,3,0)</f>
        <v>#N/A</v>
      </c>
      <c r="N35" s="52"/>
      <c r="T35" s="214"/>
      <c r="U35" s="55"/>
      <c r="V35" s="60"/>
      <c r="W35" s="291"/>
      <c r="X35" s="94"/>
      <c r="Y35" s="216"/>
      <c r="Z35" s="214"/>
      <c r="AA35" s="55"/>
    </row>
    <row r="36" spans="1:27" ht="15" x14ac:dyDescent="0.25">
      <c r="A36" s="18" t="str">
        <f t="shared" si="2"/>
        <v>1477478</v>
      </c>
      <c r="B36" s="281">
        <v>4</v>
      </c>
      <c r="C36" s="284"/>
      <c r="D36" s="1" t="s">
        <v>51</v>
      </c>
      <c r="E36" s="1" t="s">
        <v>51</v>
      </c>
      <c r="F36" s="287" t="s">
        <v>69</v>
      </c>
      <c r="G36" s="2" t="s">
        <v>70</v>
      </c>
      <c r="H36" s="1" t="s">
        <v>45</v>
      </c>
      <c r="I36" s="63" t="s">
        <v>71</v>
      </c>
      <c r="J36" s="63">
        <v>1505750</v>
      </c>
      <c r="K36" s="63">
        <v>639365</v>
      </c>
      <c r="L36" s="21" t="e">
        <f>VLOOKUP(A34,'[2]LL KITS'!$O:$Q,2,0)</f>
        <v>#N/A</v>
      </c>
      <c r="M36" s="21" t="e">
        <f>VLOOKUP(A34,'[2]LL KITS'!$O:$Q,3,0)</f>
        <v>#N/A</v>
      </c>
      <c r="N36" s="21"/>
      <c r="T36" s="98"/>
      <c r="U36" s="24"/>
      <c r="V36" s="29"/>
      <c r="W36" s="295"/>
      <c r="X36" s="96"/>
      <c r="Y36" s="97"/>
      <c r="Z36" s="98"/>
      <c r="AA36" s="24"/>
    </row>
    <row r="37" spans="1:27" ht="15" x14ac:dyDescent="0.25">
      <c r="A37" s="18" t="str">
        <f t="shared" si="2"/>
        <v>1511233</v>
      </c>
      <c r="B37" s="282"/>
      <c r="C37" s="367"/>
      <c r="D37" s="1" t="s">
        <v>51</v>
      </c>
      <c r="E37" s="1" t="s">
        <v>51</v>
      </c>
      <c r="F37" s="366"/>
      <c r="G37" s="2" t="s">
        <v>72</v>
      </c>
      <c r="H37" s="1" t="s">
        <v>26</v>
      </c>
      <c r="I37" s="63" t="s">
        <v>73</v>
      </c>
      <c r="J37" s="63">
        <v>1478648</v>
      </c>
      <c r="K37" s="63">
        <v>631631</v>
      </c>
      <c r="L37" s="34" t="e">
        <f>VLOOKUP(A35,'[2]LL KITS'!$O:$Q,2,0)</f>
        <v>#N/A</v>
      </c>
      <c r="M37" s="34" t="e">
        <f>VLOOKUP(A35,'[2]LL KITS'!$O:$Q,3,0)</f>
        <v>#N/A</v>
      </c>
      <c r="N37" s="34"/>
      <c r="T37" s="99"/>
      <c r="U37" s="37"/>
      <c r="V37" s="42"/>
      <c r="W37" s="290"/>
      <c r="X37" s="2"/>
      <c r="Y37" s="63"/>
      <c r="Z37" s="99"/>
      <c r="AA37" s="37"/>
    </row>
    <row r="38" spans="1:27" ht="15" x14ac:dyDescent="0.25">
      <c r="A38" s="18" t="str">
        <f t="shared" si="2"/>
        <v>1511234</v>
      </c>
      <c r="B38" s="282"/>
      <c r="C38" s="367"/>
      <c r="D38" s="1" t="s">
        <v>51</v>
      </c>
      <c r="E38" s="1" t="s">
        <v>34</v>
      </c>
      <c r="F38" s="366"/>
      <c r="G38" s="84" t="s">
        <v>74</v>
      </c>
      <c r="H38" s="1" t="s">
        <v>26</v>
      </c>
      <c r="I38" s="63" t="s">
        <v>75</v>
      </c>
      <c r="J38" s="63">
        <v>1477478</v>
      </c>
      <c r="K38" s="63">
        <v>636908</v>
      </c>
      <c r="L38" s="34" t="e">
        <f>VLOOKUP(A36,'[2]LL KITS'!$O:$Q,2,0)</f>
        <v>#N/A</v>
      </c>
      <c r="M38" s="34" t="e">
        <f>VLOOKUP(A36,'[2]LL KITS'!$O:$Q,3,0)</f>
        <v>#N/A</v>
      </c>
      <c r="N38" s="34"/>
      <c r="T38" s="102"/>
      <c r="U38" s="55"/>
      <c r="V38" s="60"/>
      <c r="W38" s="291"/>
      <c r="X38" s="94"/>
      <c r="Y38" s="51"/>
      <c r="Z38" s="102"/>
      <c r="AA38" s="55"/>
    </row>
    <row r="39" spans="1:27" ht="15" x14ac:dyDescent="0.25">
      <c r="A39" s="18" t="str">
        <f t="shared" si="2"/>
        <v>1511235</v>
      </c>
      <c r="B39" s="206" t="s">
        <v>76</v>
      </c>
      <c r="C39" s="367"/>
      <c r="D39" s="1" t="s">
        <v>51</v>
      </c>
      <c r="E39" s="1" t="s">
        <v>51</v>
      </c>
      <c r="F39" s="366"/>
      <c r="G39" s="2" t="s">
        <v>77</v>
      </c>
      <c r="H39" s="1" t="s">
        <v>45</v>
      </c>
      <c r="I39" s="63" t="s">
        <v>58</v>
      </c>
      <c r="J39" s="215">
        <v>1511233</v>
      </c>
      <c r="K39" s="215">
        <v>639356</v>
      </c>
      <c r="L39" s="34" t="e">
        <f>VLOOKUP(A37,'[2]LL KITS'!$O:$Q,2,0)</f>
        <v>#N/A</v>
      </c>
      <c r="M39" s="34" t="e">
        <f>VLOOKUP(A37,'[2]LL KITS'!$O:$Q,3,0)</f>
        <v>#N/A</v>
      </c>
      <c r="N39" s="34"/>
      <c r="T39" s="98"/>
      <c r="U39" s="24"/>
      <c r="V39" s="29"/>
      <c r="W39" s="295"/>
      <c r="X39" s="96"/>
      <c r="Y39" s="97"/>
      <c r="Z39" s="98"/>
      <c r="AA39" s="24"/>
    </row>
    <row r="40" spans="1:27" ht="15" x14ac:dyDescent="0.25">
      <c r="A40" s="18" t="str">
        <f t="shared" si="2"/>
        <v>1511237</v>
      </c>
      <c r="B40" s="206" t="s">
        <v>78</v>
      </c>
      <c r="C40" s="367"/>
      <c r="D40" s="1" t="s">
        <v>51</v>
      </c>
      <c r="E40" s="1" t="s">
        <v>51</v>
      </c>
      <c r="F40" s="366"/>
      <c r="G40" s="2" t="s">
        <v>79</v>
      </c>
      <c r="H40" s="1" t="s">
        <v>45</v>
      </c>
      <c r="I40" s="63" t="s">
        <v>58</v>
      </c>
      <c r="J40" s="215">
        <v>1511234</v>
      </c>
      <c r="K40" s="215">
        <v>639357</v>
      </c>
      <c r="L40" s="34" t="e">
        <f>VLOOKUP(A38,'[2]LL KITS'!$O:$Q,2,0)</f>
        <v>#N/A</v>
      </c>
      <c r="M40" s="34" t="e">
        <f>VLOOKUP(A38,'[2]LL KITS'!$O:$Q,3,0)</f>
        <v>#N/A</v>
      </c>
      <c r="N40" s="34"/>
      <c r="T40" s="99"/>
      <c r="U40" s="37"/>
      <c r="V40" s="42"/>
      <c r="W40" s="290"/>
      <c r="X40" s="2"/>
      <c r="Y40" s="63"/>
      <c r="Z40" s="99"/>
      <c r="AA40" s="37"/>
    </row>
    <row r="41" spans="1:27" ht="15" x14ac:dyDescent="0.25">
      <c r="A41" s="18" t="str">
        <f>$F$39&amp;J43</f>
        <v>1505750</v>
      </c>
      <c r="B41" s="206" t="s">
        <v>80</v>
      </c>
      <c r="C41" s="367"/>
      <c r="D41" s="1" t="s">
        <v>51</v>
      </c>
      <c r="E41" s="1" t="s">
        <v>51</v>
      </c>
      <c r="F41" s="366"/>
      <c r="G41" s="2" t="s">
        <v>81</v>
      </c>
      <c r="H41" s="1" t="s">
        <v>45</v>
      </c>
      <c r="I41" s="63" t="s">
        <v>58</v>
      </c>
      <c r="J41" s="215">
        <v>1511235</v>
      </c>
      <c r="K41" s="215">
        <v>639358</v>
      </c>
      <c r="L41" s="34" t="e">
        <f>VLOOKUP(A39,'[2]LL KITS'!$O:$Q,2,0)</f>
        <v>#N/A</v>
      </c>
      <c r="M41" s="52" t="e">
        <f>VLOOKUP(A39,'[2]LL KITS'!$O:$Q,3,0)</f>
        <v>#N/A</v>
      </c>
      <c r="N41" s="34"/>
      <c r="T41" s="102"/>
      <c r="U41" s="55"/>
      <c r="V41" s="60"/>
      <c r="W41" s="291"/>
      <c r="X41" s="94"/>
      <c r="Y41" s="51"/>
      <c r="Z41" s="102"/>
      <c r="AA41" s="55"/>
    </row>
    <row r="42" spans="1:27" ht="15" x14ac:dyDescent="0.25">
      <c r="A42" s="18" t="str">
        <f t="shared" ref="A42:A43" si="3">$F$39&amp;J44</f>
        <v>1513232</v>
      </c>
      <c r="B42" s="208" t="s">
        <v>82</v>
      </c>
      <c r="C42" s="286"/>
      <c r="D42" s="49" t="s">
        <v>51</v>
      </c>
      <c r="E42" s="49" t="s">
        <v>51</v>
      </c>
      <c r="F42" s="289"/>
      <c r="G42" s="94" t="s">
        <v>83</v>
      </c>
      <c r="H42" s="49" t="s">
        <v>45</v>
      </c>
      <c r="I42" s="51" t="s">
        <v>58</v>
      </c>
      <c r="J42" s="216">
        <v>1511237</v>
      </c>
      <c r="K42" s="216">
        <v>639360</v>
      </c>
      <c r="L42" s="52" t="e">
        <f>VLOOKUP(A40,'[2]LL KITS'!$O:$Q,2,0)</f>
        <v>#N/A</v>
      </c>
      <c r="M42" s="52" t="e">
        <f>VLOOKUP(A40,'[2]LL KITS'!$O:$Q,3,0)</f>
        <v>#N/A</v>
      </c>
      <c r="N42" s="52"/>
      <c r="T42" s="98"/>
      <c r="U42" s="24"/>
      <c r="V42" s="29"/>
      <c r="W42" s="295"/>
      <c r="X42" s="96"/>
      <c r="Y42" s="97"/>
      <c r="Z42" s="98"/>
      <c r="AA42" s="24"/>
    </row>
    <row r="43" spans="1:27" ht="15" x14ac:dyDescent="0.25">
      <c r="A43" s="18" t="str">
        <f t="shared" si="3"/>
        <v>1477479</v>
      </c>
      <c r="B43" s="281">
        <v>5</v>
      </c>
      <c r="C43" s="284"/>
      <c r="D43" s="1" t="s">
        <v>51</v>
      </c>
      <c r="E43" s="1" t="s">
        <v>51</v>
      </c>
      <c r="F43" s="287" t="s">
        <v>84</v>
      </c>
      <c r="G43" s="2" t="s">
        <v>85</v>
      </c>
      <c r="H43" s="1" t="s">
        <v>45</v>
      </c>
      <c r="I43" s="63" t="s">
        <v>71</v>
      </c>
      <c r="J43" s="63">
        <v>1505750</v>
      </c>
      <c r="K43" s="63">
        <v>639365</v>
      </c>
      <c r="L43" s="21" t="e">
        <f>VLOOKUP(A41,'[2]LL KITS'!$O:$Q,2,0)</f>
        <v>#N/A</v>
      </c>
      <c r="M43" s="21" t="e">
        <f>VLOOKUP(A41,'[2]LL KITS'!$O:$Q,3,0)</f>
        <v>#N/A</v>
      </c>
      <c r="N43" s="21"/>
      <c r="T43" s="99"/>
      <c r="U43" s="37"/>
      <c r="V43" s="42"/>
      <c r="W43" s="290"/>
      <c r="X43" s="2"/>
      <c r="Y43" s="63"/>
      <c r="Z43" s="99"/>
      <c r="AA43" s="37"/>
    </row>
    <row r="44" spans="1:27" ht="15" x14ac:dyDescent="0.25">
      <c r="A44" s="18" t="str">
        <f>$F$42&amp;J46</f>
        <v>1505750</v>
      </c>
      <c r="B44" s="282"/>
      <c r="C44" s="367"/>
      <c r="D44" s="1" t="s">
        <v>51</v>
      </c>
      <c r="E44" s="1" t="s">
        <v>51</v>
      </c>
      <c r="F44" s="366"/>
      <c r="G44" s="2" t="s">
        <v>86</v>
      </c>
      <c r="H44" s="1" t="s">
        <v>45</v>
      </c>
      <c r="I44" s="63" t="s">
        <v>87</v>
      </c>
      <c r="J44" s="63">
        <v>1513232</v>
      </c>
      <c r="K44" s="63">
        <v>640133</v>
      </c>
      <c r="L44" s="34" t="e">
        <f>VLOOKUP(A42,'[2]LL KITS'!$O:$Q,2,0)</f>
        <v>#N/A</v>
      </c>
      <c r="M44" s="34" t="e">
        <f>VLOOKUP(A42,'[2]LL KITS'!$O:$Q,3,0)</f>
        <v>#N/A</v>
      </c>
      <c r="N44" s="34"/>
      <c r="T44" s="100"/>
      <c r="U44" s="37"/>
      <c r="V44" s="42"/>
      <c r="W44" s="290"/>
      <c r="X44" s="2"/>
      <c r="Y44" s="63"/>
      <c r="Z44" s="100"/>
      <c r="AA44" s="37"/>
    </row>
    <row r="45" spans="1:27" ht="15" x14ac:dyDescent="0.25">
      <c r="A45" s="18" t="str">
        <f t="shared" ref="A45" si="4">$F$42&amp;J47</f>
        <v>1513231</v>
      </c>
      <c r="B45" s="283"/>
      <c r="C45" s="286"/>
      <c r="D45" s="49" t="s">
        <v>51</v>
      </c>
      <c r="E45" s="49" t="s">
        <v>34</v>
      </c>
      <c r="F45" s="289"/>
      <c r="G45" s="94" t="s">
        <v>88</v>
      </c>
      <c r="H45" s="95" t="s">
        <v>26</v>
      </c>
      <c r="I45" s="51" t="s">
        <v>89</v>
      </c>
      <c r="J45" s="51">
        <v>1477479</v>
      </c>
      <c r="K45" s="51">
        <v>636909</v>
      </c>
      <c r="L45" s="52" t="e">
        <f>VLOOKUP(A43,'[2]LL KITS'!$O:$Q,2,0)</f>
        <v>#N/A</v>
      </c>
      <c r="M45" s="52" t="e">
        <f>VLOOKUP(A43,'[2]LL KITS'!$O:$Q,3,0)</f>
        <v>#N/A</v>
      </c>
      <c r="N45" s="52"/>
      <c r="T45" s="102"/>
      <c r="U45" s="55"/>
      <c r="V45" s="60"/>
      <c r="W45" s="291"/>
      <c r="X45" s="50"/>
      <c r="Y45" s="49"/>
      <c r="Z45" s="102"/>
      <c r="AA45" s="55"/>
    </row>
    <row r="46" spans="1:27" ht="15.75" customHeight="1" x14ac:dyDescent="0.25">
      <c r="A46" s="18" t="str">
        <f>$F$42&amp;J48</f>
        <v>1477479</v>
      </c>
      <c r="B46" s="281">
        <v>6</v>
      </c>
      <c r="C46" s="284"/>
      <c r="D46" s="1" t="s">
        <v>51</v>
      </c>
      <c r="E46" s="1" t="s">
        <v>51</v>
      </c>
      <c r="F46" s="287" t="s">
        <v>90</v>
      </c>
      <c r="G46" s="2" t="s">
        <v>85</v>
      </c>
      <c r="H46" s="1" t="s">
        <v>45</v>
      </c>
      <c r="I46" s="63" t="s">
        <v>71</v>
      </c>
      <c r="J46" s="63">
        <v>1505750</v>
      </c>
      <c r="K46" s="63">
        <v>639365</v>
      </c>
      <c r="L46" s="21" t="e">
        <f>VLOOKUP(A44,'[2]LL KITS'!$O:$Q,2,0)</f>
        <v>#N/A</v>
      </c>
      <c r="M46" s="21" t="e">
        <f>VLOOKUP(A44,'[2]LL KITS'!$O:$Q,3,0)</f>
        <v>#N/A</v>
      </c>
      <c r="N46" s="21"/>
      <c r="T46" s="103"/>
      <c r="U46" s="24"/>
      <c r="V46" s="29"/>
      <c r="W46" s="295"/>
      <c r="X46" s="96"/>
      <c r="Y46" s="97"/>
      <c r="Z46" s="103"/>
      <c r="AA46" s="24"/>
    </row>
    <row r="47" spans="1:27" ht="15.75" customHeight="1" x14ac:dyDescent="0.25">
      <c r="A47" s="18" t="str">
        <f>$F$45&amp;J49</f>
        <v>1505750</v>
      </c>
      <c r="B47" s="282"/>
      <c r="C47" s="367"/>
      <c r="D47" s="1" t="s">
        <v>51</v>
      </c>
      <c r="E47" s="1" t="s">
        <v>51</v>
      </c>
      <c r="F47" s="366"/>
      <c r="G47" s="2" t="s">
        <v>91</v>
      </c>
      <c r="H47" s="1" t="s">
        <v>45</v>
      </c>
      <c r="I47" s="63" t="s">
        <v>87</v>
      </c>
      <c r="J47" s="63">
        <v>1513231</v>
      </c>
      <c r="K47" s="63">
        <v>639354</v>
      </c>
      <c r="L47" s="34" t="e">
        <f>VLOOKUP(A45,'[2]LL KITS'!$O:$Q,2,0)</f>
        <v>#N/A</v>
      </c>
      <c r="M47" s="34" t="e">
        <f>VLOOKUP(A45,'[2]LL KITS'!$O:$Q,3,0)</f>
        <v>#N/A</v>
      </c>
      <c r="N47" s="34"/>
      <c r="T47" s="102"/>
      <c r="U47" s="55"/>
      <c r="V47" s="60"/>
      <c r="W47" s="291"/>
      <c r="X47" s="50"/>
      <c r="Y47" s="51"/>
      <c r="Z47" s="102"/>
      <c r="AA47" s="55"/>
    </row>
    <row r="48" spans="1:27" ht="15.75" customHeight="1" x14ac:dyDescent="0.25">
      <c r="A48" s="18" t="str">
        <f t="shared" ref="A48:A50" si="5">$F$45&amp;J50</f>
        <v>1513231</v>
      </c>
      <c r="B48" s="283"/>
      <c r="C48" s="286"/>
      <c r="D48" s="49" t="s">
        <v>51</v>
      </c>
      <c r="E48" s="49" t="s">
        <v>34</v>
      </c>
      <c r="F48" s="289"/>
      <c r="G48" s="94" t="s">
        <v>88</v>
      </c>
      <c r="H48" s="95" t="s">
        <v>26</v>
      </c>
      <c r="I48" s="51" t="s">
        <v>89</v>
      </c>
      <c r="J48" s="51">
        <v>1477479</v>
      </c>
      <c r="K48" s="51">
        <v>636909</v>
      </c>
      <c r="L48" s="52" t="e">
        <f>VLOOKUP(A46,'[2]LL KITS'!$O:$Q,2,0)</f>
        <v>#N/A</v>
      </c>
      <c r="M48" s="52" t="e">
        <f>VLOOKUP(A46,'[2]LL KITS'!$O:$Q,3,0)</f>
        <v>#N/A</v>
      </c>
      <c r="N48" s="52"/>
      <c r="T48" s="114"/>
      <c r="U48" s="113"/>
      <c r="V48" s="115"/>
      <c r="W48" s="111"/>
      <c r="X48" s="108"/>
      <c r="Y48" s="109"/>
      <c r="Z48" s="114"/>
      <c r="AA48" s="113"/>
    </row>
    <row r="49" spans="1:27" ht="19.5" customHeight="1" x14ac:dyDescent="0.25">
      <c r="A49" s="18" t="str">
        <f t="shared" si="5"/>
        <v>1510646</v>
      </c>
      <c r="B49" s="281">
        <v>7</v>
      </c>
      <c r="C49" s="284"/>
      <c r="D49" s="1" t="s">
        <v>51</v>
      </c>
      <c r="E49" s="1" t="s">
        <v>51</v>
      </c>
      <c r="F49" s="287" t="s">
        <v>92</v>
      </c>
      <c r="G49" s="2" t="s">
        <v>85</v>
      </c>
      <c r="H49" s="1" t="s">
        <v>45</v>
      </c>
      <c r="I49" s="63" t="s">
        <v>71</v>
      </c>
      <c r="J49" s="63">
        <v>1505750</v>
      </c>
      <c r="K49" s="63">
        <v>639365</v>
      </c>
      <c r="L49" s="21" t="e">
        <f>VLOOKUP(A47,'[2]LL KITS'!$O:$Q,2,0)</f>
        <v>#N/A</v>
      </c>
      <c r="M49" s="21" t="e">
        <f>VLOOKUP(A47,'[2]LL KITS'!$O:$Q,3,0)</f>
        <v>#N/A</v>
      </c>
      <c r="N49" s="21"/>
      <c r="T49" s="123"/>
      <c r="U49" s="24"/>
      <c r="V49" s="29"/>
      <c r="W49" s="295"/>
      <c r="X49" s="122"/>
      <c r="Y49" s="97"/>
      <c r="Z49" s="123"/>
      <c r="AA49" s="24"/>
    </row>
    <row r="50" spans="1:27" ht="17.25" customHeight="1" x14ac:dyDescent="0.25">
      <c r="A50" s="18" t="str">
        <f t="shared" si="5"/>
        <v>1477481</v>
      </c>
      <c r="B50" s="282"/>
      <c r="C50" s="367"/>
      <c r="D50" s="1" t="s">
        <v>51</v>
      </c>
      <c r="E50" s="1" t="s">
        <v>51</v>
      </c>
      <c r="F50" s="366"/>
      <c r="G50" s="2" t="s">
        <v>91</v>
      </c>
      <c r="H50" s="1" t="s">
        <v>45</v>
      </c>
      <c r="I50" s="63" t="s">
        <v>87</v>
      </c>
      <c r="J50" s="63">
        <v>1513231</v>
      </c>
      <c r="K50" s="63">
        <v>639354</v>
      </c>
      <c r="L50" s="34" t="e">
        <f>VLOOKUP(A48,'[2]LL KITS'!$O:$Q,2,0)</f>
        <v>#N/A</v>
      </c>
      <c r="M50" s="34" t="e">
        <f>VLOOKUP(A48,'[2]LL KITS'!$O:$Q,3,0)</f>
        <v>#N/A</v>
      </c>
      <c r="N50" s="34"/>
      <c r="T50" s="126"/>
      <c r="U50" s="37"/>
      <c r="V50" s="42"/>
      <c r="W50" s="290"/>
      <c r="X50" s="84"/>
      <c r="Y50" s="63"/>
      <c r="Z50" s="126"/>
      <c r="AA50" s="37"/>
    </row>
    <row r="51" spans="1:27" ht="19.5" customHeight="1" x14ac:dyDescent="0.25">
      <c r="A51" s="18" t="str">
        <f>$F$49&amp;J53</f>
        <v>Presente Juntas E Preparadas1464637</v>
      </c>
      <c r="B51" s="282"/>
      <c r="C51" s="367"/>
      <c r="D51" s="1" t="s">
        <v>51</v>
      </c>
      <c r="E51" s="1" t="s">
        <v>51</v>
      </c>
      <c r="F51" s="366"/>
      <c r="G51" s="2" t="s">
        <v>93</v>
      </c>
      <c r="H51" s="1" t="s">
        <v>45</v>
      </c>
      <c r="I51" s="63">
        <v>5621384</v>
      </c>
      <c r="J51" s="63">
        <v>1510646</v>
      </c>
      <c r="K51" s="63">
        <v>2316618</v>
      </c>
      <c r="L51" s="34" t="e">
        <f>VLOOKUP(A49,'[2]LL KITS'!$O:$Q,2,0)</f>
        <v>#N/A</v>
      </c>
      <c r="M51" s="34" t="e">
        <f>VLOOKUP(A49,'[2]LL KITS'!$O:$Q,3,0)</f>
        <v>#N/A</v>
      </c>
      <c r="N51" s="34"/>
      <c r="T51" s="102"/>
      <c r="U51" s="55"/>
      <c r="V51" s="60"/>
      <c r="W51" s="291"/>
      <c r="X51" s="50"/>
      <c r="Y51" s="51"/>
      <c r="Z51" s="102"/>
      <c r="AA51" s="55"/>
    </row>
    <row r="52" spans="1:27" ht="15" x14ac:dyDescent="0.25">
      <c r="A52" s="18" t="str">
        <f>$F$49&amp;J54</f>
        <v>Presente Juntas E Preparadas1477479</v>
      </c>
      <c r="B52" s="283"/>
      <c r="C52" s="286"/>
      <c r="D52" s="49" t="s">
        <v>51</v>
      </c>
      <c r="E52" s="49" t="s">
        <v>34</v>
      </c>
      <c r="F52" s="289"/>
      <c r="G52" s="50" t="s">
        <v>94</v>
      </c>
      <c r="H52" s="49" t="s">
        <v>26</v>
      </c>
      <c r="I52" s="51" t="s">
        <v>95</v>
      </c>
      <c r="J52" s="49">
        <v>1477481</v>
      </c>
      <c r="K52" s="49">
        <v>636912</v>
      </c>
      <c r="L52" s="52" t="e">
        <f>VLOOKUP(A50,'[2]LL KITS'!$O:$Q,2,0)</f>
        <v>#N/A</v>
      </c>
      <c r="M52" s="52" t="e">
        <f>VLOOKUP(A50,'[2]LL KITS'!$O:$Q,3,0)</f>
        <v>#N/A</v>
      </c>
      <c r="N52" s="37"/>
      <c r="T52" s="123"/>
      <c r="U52" s="24"/>
      <c r="V52" s="29"/>
      <c r="W52" s="295"/>
      <c r="X52" s="122"/>
      <c r="Y52" s="97"/>
      <c r="Z52" s="123"/>
      <c r="AA52" s="24"/>
    </row>
    <row r="53" spans="1:27" ht="33" customHeight="1" x14ac:dyDescent="0.25">
      <c r="A53" s="18" t="str">
        <f>$F$51&amp;J55</f>
        <v>1510647</v>
      </c>
      <c r="B53" s="281">
        <v>8</v>
      </c>
      <c r="C53" s="284"/>
      <c r="D53" s="1" t="s">
        <v>51</v>
      </c>
      <c r="E53" s="1" t="s">
        <v>51</v>
      </c>
      <c r="F53" s="287" t="s">
        <v>96</v>
      </c>
      <c r="G53" s="2" t="s">
        <v>97</v>
      </c>
      <c r="H53" s="1" t="s">
        <v>26</v>
      </c>
      <c r="I53" s="63" t="s">
        <v>98</v>
      </c>
      <c r="J53" s="63">
        <v>1464637</v>
      </c>
      <c r="K53" s="63">
        <v>632938</v>
      </c>
      <c r="L53" s="21" t="e">
        <f>VLOOKUP(A51,'[2]LL KITS'!$O:$Q,2,0)</f>
        <v>#N/A</v>
      </c>
      <c r="M53" s="21" t="e">
        <f>VLOOKUP(A51,'[2]LL KITS'!$O:$Q,3,0)</f>
        <v>#N/A</v>
      </c>
      <c r="N53" s="21"/>
      <c r="T53" s="129"/>
      <c r="U53" s="37"/>
      <c r="V53" s="42"/>
      <c r="W53" s="290"/>
      <c r="X53" s="2"/>
      <c r="Y53" s="128"/>
      <c r="Z53" s="129"/>
      <c r="AA53" s="37"/>
    </row>
    <row r="54" spans="1:27" ht="33" customHeight="1" x14ac:dyDescent="0.25">
      <c r="A54" s="18" t="str">
        <f>$F$52&amp;J56</f>
        <v>1499435</v>
      </c>
      <c r="B54" s="283"/>
      <c r="C54" s="286"/>
      <c r="D54" s="49" t="s">
        <v>51</v>
      </c>
      <c r="E54" s="49" t="s">
        <v>34</v>
      </c>
      <c r="F54" s="289"/>
      <c r="G54" s="50" t="s">
        <v>88</v>
      </c>
      <c r="H54" s="49" t="s">
        <v>26</v>
      </c>
      <c r="I54" s="51" t="s">
        <v>89</v>
      </c>
      <c r="J54" s="51">
        <v>1477479</v>
      </c>
      <c r="K54" s="51">
        <v>636909</v>
      </c>
      <c r="L54" s="52" t="e">
        <f>VLOOKUP(A52,'[2]LL KITS'!$O:$Q,2,0)</f>
        <v>#N/A</v>
      </c>
      <c r="M54" s="52" t="e">
        <f>VLOOKUP(A52,'[2]LL KITS'!$O:$Q,3,0)</f>
        <v>#N/A</v>
      </c>
      <c r="N54" s="52"/>
      <c r="T54" s="129"/>
      <c r="U54" s="37"/>
      <c r="V54" s="42"/>
      <c r="W54" s="290"/>
      <c r="X54" s="84"/>
      <c r="Y54" s="63"/>
      <c r="Z54" s="129"/>
      <c r="AA54" s="37"/>
    </row>
    <row r="55" spans="1:27" ht="59.25" customHeight="1" x14ac:dyDescent="0.25">
      <c r="A55" s="18" t="str">
        <f t="shared" ref="A55:A56" si="6">$F$52&amp;J57</f>
        <v>1499432</v>
      </c>
      <c r="B55" s="226">
        <v>9</v>
      </c>
      <c r="C55" s="106"/>
      <c r="D55" s="105" t="s">
        <v>51</v>
      </c>
      <c r="E55" s="105" t="s">
        <v>51</v>
      </c>
      <c r="F55" s="230" t="s">
        <v>99</v>
      </c>
      <c r="G55" s="108" t="s">
        <v>100</v>
      </c>
      <c r="H55" s="105" t="s">
        <v>45</v>
      </c>
      <c r="I55" s="109">
        <v>5621394</v>
      </c>
      <c r="J55" s="109">
        <v>1510647</v>
      </c>
      <c r="K55" s="109">
        <v>2316622</v>
      </c>
      <c r="L55" s="110" t="e">
        <f>VLOOKUP(A53,'[2]LL KITS'!$O:$Q,2,0)</f>
        <v>#N/A</v>
      </c>
      <c r="M55" s="110" t="e">
        <f>VLOOKUP(A53,'[2]LL KITS'!$O:$Q,3,0)</f>
        <v>#N/A</v>
      </c>
      <c r="N55" s="110"/>
      <c r="T55" s="102"/>
      <c r="U55" s="55"/>
      <c r="V55" s="60"/>
      <c r="W55" s="291"/>
      <c r="X55" s="94"/>
      <c r="Y55" s="51"/>
      <c r="Z55" s="102"/>
      <c r="AA55" s="55"/>
    </row>
    <row r="56" spans="1:27" ht="24.75" customHeight="1" x14ac:dyDescent="0.25">
      <c r="A56" s="18" t="str">
        <f t="shared" si="6"/>
        <v>1500865</v>
      </c>
      <c r="B56" s="281">
        <v>10</v>
      </c>
      <c r="C56" s="284"/>
      <c r="D56" s="1" t="s">
        <v>101</v>
      </c>
      <c r="E56" s="19" t="s">
        <v>102</v>
      </c>
      <c r="F56" s="287" t="s">
        <v>103</v>
      </c>
      <c r="G56" s="121" t="s">
        <v>104</v>
      </c>
      <c r="H56" s="97" t="s">
        <v>26</v>
      </c>
      <c r="I56" s="97" t="s">
        <v>105</v>
      </c>
      <c r="J56" s="97">
        <v>1499435</v>
      </c>
      <c r="K56" s="97">
        <v>638778</v>
      </c>
      <c r="L56" s="21" t="e">
        <f>VLOOKUP(A54,'[2]LL KITS'!$O:$Q,2,0)</f>
        <v>#N/A</v>
      </c>
      <c r="M56" s="21" t="e">
        <f>VLOOKUP(A54,'[2]LL KITS'!$O:$Q,3,0)</f>
        <v>#N/A</v>
      </c>
      <c r="N56" s="21"/>
      <c r="T56" s="123"/>
      <c r="U56" s="24"/>
      <c r="V56" s="29"/>
      <c r="W56" s="295"/>
      <c r="X56" s="122" t="s">
        <v>111</v>
      </c>
      <c r="Y56" s="97">
        <v>1499434</v>
      </c>
      <c r="Z56" s="123"/>
      <c r="AA56" s="24"/>
    </row>
    <row r="57" spans="1:27" ht="24.75" customHeight="1" x14ac:dyDescent="0.25">
      <c r="A57" s="18" t="e">
        <f>$F$55&amp;#REF!</f>
        <v>#REF!</v>
      </c>
      <c r="B57" s="282"/>
      <c r="C57" s="367"/>
      <c r="D57" s="1" t="s">
        <v>101</v>
      </c>
      <c r="E57" s="1" t="s">
        <v>102</v>
      </c>
      <c r="F57" s="366"/>
      <c r="G57" s="84" t="s">
        <v>106</v>
      </c>
      <c r="H57" s="1" t="s">
        <v>26</v>
      </c>
      <c r="I57" s="63" t="s">
        <v>107</v>
      </c>
      <c r="J57" s="63">
        <v>1499432</v>
      </c>
      <c r="K57" s="20">
        <v>638777</v>
      </c>
      <c r="L57" s="34" t="e">
        <f>VLOOKUP(A55,'[2]LL KITS'!$O:$Q,2,0)</f>
        <v>#N/A</v>
      </c>
      <c r="M57" s="34" t="e">
        <f>VLOOKUP(A55,'[2]LL KITS'!$O:$Q,3,0)</f>
        <v>#N/A</v>
      </c>
      <c r="N57" s="34"/>
      <c r="T57" s="126"/>
      <c r="U57" s="37"/>
      <c r="V57" s="42"/>
      <c r="W57" s="290"/>
      <c r="X57" s="2" t="s">
        <v>113</v>
      </c>
      <c r="Y57" s="128">
        <v>1497050</v>
      </c>
      <c r="Z57" s="126"/>
      <c r="AA57" s="37"/>
    </row>
    <row r="58" spans="1:27" ht="24.75" customHeight="1" x14ac:dyDescent="0.25">
      <c r="A58" s="18" t="e">
        <f>$F$55&amp;#REF!</f>
        <v>#REF!</v>
      </c>
      <c r="B58" s="283"/>
      <c r="C58" s="286"/>
      <c r="D58" s="49" t="s">
        <v>101</v>
      </c>
      <c r="E58" s="49" t="s">
        <v>34</v>
      </c>
      <c r="F58" s="289"/>
      <c r="G58" s="50" t="s">
        <v>108</v>
      </c>
      <c r="H58" s="49" t="s">
        <v>36</v>
      </c>
      <c r="I58" s="51" t="s">
        <v>109</v>
      </c>
      <c r="J58" s="51">
        <v>1500865</v>
      </c>
      <c r="K58" s="51">
        <v>639286</v>
      </c>
      <c r="L58" s="52" t="e">
        <f>VLOOKUP(A56,'[2]LL KITS'!$O:$Q,2,0)</f>
        <v>#N/A</v>
      </c>
      <c r="M58" s="52" t="e">
        <f>VLOOKUP(A56,'[2]LL KITS'!$O:$Q,3,0)</f>
        <v>#N/A</v>
      </c>
      <c r="N58" s="52"/>
      <c r="T58" s="126"/>
      <c r="U58" s="37"/>
      <c r="V58" s="42"/>
      <c r="W58" s="290"/>
      <c r="X58" s="2"/>
      <c r="Y58" s="63"/>
      <c r="Z58" s="129"/>
      <c r="AA58" s="37" t="s">
        <v>121</v>
      </c>
    </row>
    <row r="59" spans="1:27" ht="15" x14ac:dyDescent="0.25">
      <c r="A59" s="18" t="e">
        <f>#REF!&amp;J61</f>
        <v>#REF!</v>
      </c>
      <c r="B59" s="281">
        <v>12</v>
      </c>
      <c r="C59" s="284"/>
      <c r="D59" s="1" t="s">
        <v>101</v>
      </c>
      <c r="E59" s="1" t="s">
        <v>102</v>
      </c>
      <c r="F59" s="287" t="s">
        <v>119</v>
      </c>
      <c r="G59" s="121" t="s">
        <v>111</v>
      </c>
      <c r="H59" s="97" t="s">
        <v>26</v>
      </c>
      <c r="I59" s="97" t="s">
        <v>112</v>
      </c>
      <c r="J59" s="63">
        <v>1499434</v>
      </c>
      <c r="K59" s="20">
        <v>638777</v>
      </c>
      <c r="L59" s="21" t="e">
        <f>VLOOKUP(#REF!,'[2]LL KITS'!$O:$Q,2,0)</f>
        <v>#REF!</v>
      </c>
      <c r="M59" s="21" t="e">
        <f>VLOOKUP(#REF!,'[2]LL KITS'!$O:$Q,3,0)</f>
        <v>#REF!</v>
      </c>
      <c r="N59" s="21"/>
      <c r="T59" s="100"/>
      <c r="U59" s="37"/>
      <c r="V59" s="42"/>
      <c r="W59" s="290"/>
      <c r="X59" s="84" t="s">
        <v>134</v>
      </c>
      <c r="Y59" s="20">
        <v>1472711</v>
      </c>
      <c r="Z59" s="100"/>
      <c r="AA59" s="37"/>
    </row>
    <row r="60" spans="1:27" ht="15" x14ac:dyDescent="0.25">
      <c r="A60" s="18" t="e">
        <f>#REF!&amp;J62</f>
        <v>#REF!</v>
      </c>
      <c r="B60" s="282"/>
      <c r="C60" s="367"/>
      <c r="D60" s="1" t="s">
        <v>101</v>
      </c>
      <c r="E60" s="1" t="s">
        <v>102</v>
      </c>
      <c r="F60" s="366"/>
      <c r="G60" s="2" t="s">
        <v>113</v>
      </c>
      <c r="H60" s="1" t="s">
        <v>26</v>
      </c>
      <c r="I60" s="128" t="s">
        <v>114</v>
      </c>
      <c r="J60" s="128">
        <v>1497050</v>
      </c>
      <c r="K60" s="20">
        <v>638982</v>
      </c>
      <c r="L60" s="34" t="e">
        <f>VLOOKUP(#REF!,'[2]LL KITS'!$O:$Q,2,0)</f>
        <v>#REF!</v>
      </c>
      <c r="M60" s="34" t="e">
        <f>VLOOKUP(#REF!,'[2]LL KITS'!$O:$Q,3,0)</f>
        <v>#REF!</v>
      </c>
      <c r="N60" s="34"/>
      <c r="T60" s="49">
        <v>16000</v>
      </c>
      <c r="U60" s="55" t="s">
        <v>139</v>
      </c>
      <c r="V60" s="60"/>
      <c r="W60" s="291"/>
      <c r="X60" s="219" t="s">
        <v>140</v>
      </c>
      <c r="Y60" s="220" t="s">
        <v>141</v>
      </c>
      <c r="Z60" s="221"/>
      <c r="AA60" s="222" t="s">
        <v>142</v>
      </c>
    </row>
    <row r="61" spans="1:27" ht="19.5" customHeight="1" x14ac:dyDescent="0.25">
      <c r="A61" s="18" t="str">
        <f>$F$59&amp;J63</f>
        <v>Presente Avon Care Baby Calming Especial 1467564</v>
      </c>
      <c r="B61" s="282"/>
      <c r="C61" s="367"/>
      <c r="D61" s="1" t="s">
        <v>101</v>
      </c>
      <c r="E61" s="1" t="s">
        <v>43</v>
      </c>
      <c r="F61" s="366"/>
      <c r="G61" s="2" t="s">
        <v>120</v>
      </c>
      <c r="H61" s="1" t="s">
        <v>45</v>
      </c>
      <c r="I61" s="63">
        <v>5623139</v>
      </c>
      <c r="J61" s="63">
        <v>1517213</v>
      </c>
      <c r="K61" s="63">
        <v>2317660</v>
      </c>
      <c r="L61" s="34" t="e">
        <f>VLOOKUP(A59,'[2]LL KITS'!$O:$Q,2,0)</f>
        <v>#REF!</v>
      </c>
      <c r="M61" s="34" t="e">
        <f>VLOOKUP(A59,'[2]LL KITS'!$O:$Q,3,0)</f>
        <v>#REF!</v>
      </c>
      <c r="N61" s="34"/>
      <c r="T61" s="97">
        <v>5000</v>
      </c>
      <c r="U61" t="s">
        <v>147</v>
      </c>
      <c r="V61" s="29"/>
      <c r="W61" s="295"/>
      <c r="X61" s="84" t="s">
        <v>148</v>
      </c>
      <c r="Y61" s="97">
        <v>1410477</v>
      </c>
      <c r="Z61" s="97">
        <v>21000</v>
      </c>
      <c r="AA61" t="s">
        <v>149</v>
      </c>
    </row>
    <row r="62" spans="1:27" ht="18" customHeight="1" x14ac:dyDescent="0.25">
      <c r="A62" s="18" t="e">
        <f>$F$60&amp;#REF!</f>
        <v>#REF!</v>
      </c>
      <c r="B62" s="283"/>
      <c r="C62" s="286"/>
      <c r="D62" s="49" t="s">
        <v>101</v>
      </c>
      <c r="E62" s="49" t="s">
        <v>34</v>
      </c>
      <c r="F62" s="289"/>
      <c r="G62" s="50" t="s">
        <v>49</v>
      </c>
      <c r="H62" s="49" t="s">
        <v>26</v>
      </c>
      <c r="I62" s="51" t="s">
        <v>50</v>
      </c>
      <c r="J62" s="51">
        <v>1477653</v>
      </c>
      <c r="K62" s="51">
        <v>636910</v>
      </c>
      <c r="L62" s="52" t="e">
        <f>VLOOKUP(A60,'[2]LL KITS'!$O:$Q,2,0)</f>
        <v>#REF!</v>
      </c>
      <c r="M62" s="52" t="e">
        <f>VLOOKUP(A60,'[2]LL KITS'!$O:$Q,3,0)</f>
        <v>#REF!</v>
      </c>
      <c r="N62" s="60"/>
      <c r="T62" s="18">
        <v>5000</v>
      </c>
      <c r="U62" t="s">
        <v>147</v>
      </c>
      <c r="V62" s="42"/>
      <c r="W62" s="290"/>
      <c r="X62" s="84" t="s">
        <v>150</v>
      </c>
      <c r="Y62" s="97">
        <v>1410476</v>
      </c>
      <c r="Z62" s="18">
        <v>10000</v>
      </c>
      <c r="AA62" t="s">
        <v>149</v>
      </c>
    </row>
    <row r="63" spans="1:27" ht="57" customHeight="1" x14ac:dyDescent="0.25">
      <c r="A63" s="18" t="e">
        <f>$F$60&amp;#REF!</f>
        <v>#REF!</v>
      </c>
      <c r="B63" s="227">
        <v>13</v>
      </c>
      <c r="C63" s="133"/>
      <c r="D63" s="132" t="s">
        <v>102</v>
      </c>
      <c r="E63" s="132" t="s">
        <v>102</v>
      </c>
      <c r="F63" s="233" t="s">
        <v>122</v>
      </c>
      <c r="G63" s="217" t="s">
        <v>123</v>
      </c>
      <c r="H63" s="132" t="s">
        <v>45</v>
      </c>
      <c r="I63" s="218" t="s">
        <v>124</v>
      </c>
      <c r="J63" s="218">
        <v>1467564</v>
      </c>
      <c r="K63" s="132">
        <v>634402</v>
      </c>
      <c r="L63" s="110" t="e">
        <f>VLOOKUP(A61,'[2]LL KITS'!$O:$Q,2,0)</f>
        <v>#N/A</v>
      </c>
      <c r="M63" s="110" t="e">
        <f>VLOOKUP(A61,'[2]LL KITS'!$O:$Q,3,0)</f>
        <v>#N/A</v>
      </c>
      <c r="N63" s="21"/>
      <c r="T63" s="51"/>
      <c r="U63" s="102"/>
      <c r="V63" s="60"/>
      <c r="W63" s="291"/>
      <c r="X63" s="94" t="s">
        <v>108</v>
      </c>
      <c r="Y63" s="51">
        <v>1500865</v>
      </c>
      <c r="Z63" s="51"/>
      <c r="AA63" s="102"/>
    </row>
    <row r="64" spans="1:27" ht="22.5" customHeight="1" x14ac:dyDescent="0.25">
      <c r="A64" s="18" t="e">
        <f>#REF!&amp;J66</f>
        <v>#REF!</v>
      </c>
      <c r="B64" s="281">
        <v>15</v>
      </c>
      <c r="C64" s="284"/>
      <c r="D64" s="1" t="s">
        <v>102</v>
      </c>
      <c r="E64" s="1" t="s">
        <v>102</v>
      </c>
      <c r="F64" s="287" t="s">
        <v>143</v>
      </c>
      <c r="G64" s="84" t="s">
        <v>144</v>
      </c>
      <c r="H64" s="1" t="s">
        <v>36</v>
      </c>
      <c r="I64" s="63" t="s">
        <v>145</v>
      </c>
      <c r="J64" s="63">
        <v>1499821</v>
      </c>
      <c r="K64" s="63">
        <v>634413</v>
      </c>
      <c r="L64" s="21" t="e">
        <f>VLOOKUP(#REF!,'[2]LL KITS'!$O:$Q,2,0)</f>
        <v>#REF!</v>
      </c>
      <c r="M64" s="61" t="e">
        <f>VLOOKUP(#REF!,'[2]LL KITS'!$O:$Q,3,0)</f>
        <v>#REF!</v>
      </c>
      <c r="N64" s="21"/>
      <c r="T64" s="129"/>
      <c r="U64" s="37"/>
      <c r="V64" s="42"/>
      <c r="W64" s="173"/>
      <c r="X64" s="84"/>
      <c r="Y64" s="20"/>
      <c r="Z64" s="129"/>
      <c r="AA64" s="37"/>
    </row>
    <row r="65" spans="1:28" ht="22.5" customHeight="1" x14ac:dyDescent="0.25">
      <c r="A65" s="18" t="e">
        <f>#REF!&amp;#REF!</f>
        <v>#REF!</v>
      </c>
      <c r="B65" s="282"/>
      <c r="C65" s="367"/>
      <c r="D65" s="1" t="s">
        <v>102</v>
      </c>
      <c r="E65" s="1" t="s">
        <v>102</v>
      </c>
      <c r="F65" s="366"/>
      <c r="G65" s="84" t="s">
        <v>132</v>
      </c>
      <c r="H65" s="1" t="s">
        <v>26</v>
      </c>
      <c r="I65" s="63" t="s">
        <v>133</v>
      </c>
      <c r="J65" s="1">
        <v>1502765</v>
      </c>
      <c r="K65" s="1">
        <v>637215</v>
      </c>
      <c r="L65" s="34" t="e">
        <f>VLOOKUP(#REF!,'[2]LL KITS'!$O:$Q,2,0)</f>
        <v>#REF!</v>
      </c>
      <c r="M65" s="62" t="e">
        <f>VLOOKUP(#REF!,'[2]LL KITS'!$O:$Q,3,0)</f>
        <v>#REF!</v>
      </c>
      <c r="N65" s="34"/>
      <c r="T65" s="102"/>
      <c r="U65" s="55"/>
      <c r="V65" s="60"/>
      <c r="W65" s="176"/>
      <c r="X65" s="50"/>
      <c r="Y65" s="49"/>
      <c r="Z65" s="102"/>
      <c r="AA65" s="55"/>
      <c r="AB65" s="174"/>
    </row>
    <row r="66" spans="1:28" ht="22.5" customHeight="1" x14ac:dyDescent="0.25">
      <c r="A66" s="18" t="e">
        <f>#REF!&amp;#REF!</f>
        <v>#REF!</v>
      </c>
      <c r="B66" s="283"/>
      <c r="C66" s="286"/>
      <c r="D66" s="49" t="s">
        <v>102</v>
      </c>
      <c r="E66" s="49" t="s">
        <v>34</v>
      </c>
      <c r="F66" s="289"/>
      <c r="G66" s="94" t="s">
        <v>108</v>
      </c>
      <c r="H66" s="49" t="s">
        <v>36</v>
      </c>
      <c r="I66" s="51" t="s">
        <v>109</v>
      </c>
      <c r="J66" s="51">
        <v>1500865</v>
      </c>
      <c r="K66" s="51">
        <v>639286</v>
      </c>
      <c r="L66" s="52" t="e">
        <f>VLOOKUP(A64,'[2]LL KITS'!$O:$Q,2,0)</f>
        <v>#REF!</v>
      </c>
      <c r="M66" s="69" t="e">
        <f>VLOOKUP(A64,'[2]LL KITS'!$O:$Q,3,0)</f>
        <v>#REF!</v>
      </c>
      <c r="N66" s="52"/>
      <c r="T66" s="19"/>
      <c r="U66" s="37" t="s">
        <v>166</v>
      </c>
      <c r="V66" s="21"/>
      <c r="W66" s="61"/>
      <c r="X66" s="2" t="s">
        <v>164</v>
      </c>
      <c r="Y66" s="51">
        <v>1467558</v>
      </c>
      <c r="Z66" s="103"/>
      <c r="AA66" s="37"/>
    </row>
    <row r="67" spans="1:28" ht="23.25" customHeight="1" x14ac:dyDescent="0.25">
      <c r="A67" s="18" t="str">
        <f>$F$66&amp;J69</f>
        <v>1477479</v>
      </c>
      <c r="B67" s="281" t="s">
        <v>157</v>
      </c>
      <c r="D67" s="1" t="s">
        <v>102</v>
      </c>
      <c r="E67" s="1" t="s">
        <v>102</v>
      </c>
      <c r="F67" s="287" t="s">
        <v>158</v>
      </c>
      <c r="G67" s="84" t="s">
        <v>159</v>
      </c>
      <c r="H67" s="1" t="s">
        <v>26</v>
      </c>
      <c r="I67" s="63" t="s">
        <v>160</v>
      </c>
      <c r="J67" s="1">
        <v>1472705</v>
      </c>
      <c r="K67" s="1">
        <v>636108</v>
      </c>
      <c r="L67" s="21" t="e">
        <f>VLOOKUP(#REF!,'[2]LL KITS'!$O:$Q,2,0)</f>
        <v>#REF!</v>
      </c>
      <c r="M67" s="21" t="e">
        <f>VLOOKUP(#REF!,'[2]LL KITS'!$O:$Q,3,0)</f>
        <v>#REF!</v>
      </c>
      <c r="N67" s="21"/>
      <c r="T67" s="102"/>
      <c r="U67" s="55"/>
      <c r="V67" s="60"/>
      <c r="W67" s="176"/>
      <c r="X67" s="50" t="s">
        <v>94</v>
      </c>
      <c r="Y67" s="49">
        <v>1477481</v>
      </c>
      <c r="Z67" s="102"/>
      <c r="AA67" s="55"/>
    </row>
    <row r="68" spans="1:28" ht="23.25" customHeight="1" x14ac:dyDescent="0.25">
      <c r="A68" s="18" t="e">
        <f>#REF!&amp;J70</f>
        <v>#REF!</v>
      </c>
      <c r="B68" s="282"/>
      <c r="D68" s="1" t="s">
        <v>102</v>
      </c>
      <c r="E68" s="1" t="s">
        <v>102</v>
      </c>
      <c r="F68" s="366"/>
      <c r="G68" s="84" t="s">
        <v>161</v>
      </c>
      <c r="H68" s="1" t="s">
        <v>45</v>
      </c>
      <c r="I68" s="20" t="s">
        <v>162</v>
      </c>
      <c r="J68" s="20">
        <v>1502850</v>
      </c>
      <c r="K68" s="20">
        <v>637701</v>
      </c>
      <c r="L68" s="34" t="e">
        <f>VLOOKUP(#REF!,'[2]LL KITS'!$O:$Q,2,0)</f>
        <v>#REF!</v>
      </c>
      <c r="M68" s="34" t="e">
        <f>VLOOKUP(#REF!,'[2]LL KITS'!$O:$Q,3,0)</f>
        <v>#REF!</v>
      </c>
      <c r="N68" s="34"/>
      <c r="T68" s="19">
        <v>6243</v>
      </c>
      <c r="U68" s="180" t="s">
        <v>176</v>
      </c>
      <c r="V68" s="29"/>
      <c r="W68" s="172"/>
      <c r="X68" s="84" t="s">
        <v>174</v>
      </c>
      <c r="Y68" s="63">
        <v>1446843</v>
      </c>
      <c r="Z68" s="103"/>
      <c r="AA68" s="37"/>
    </row>
    <row r="69" spans="1:28" ht="23.25" customHeight="1" x14ac:dyDescent="0.25">
      <c r="A69" s="18" t="e">
        <f>#REF!&amp;J71</f>
        <v>#REF!</v>
      </c>
      <c r="B69" s="283"/>
      <c r="C69" s="174"/>
      <c r="D69" s="49" t="s">
        <v>102</v>
      </c>
      <c r="E69" s="49" t="s">
        <v>34</v>
      </c>
      <c r="F69" s="289"/>
      <c r="G69" s="50" t="s">
        <v>88</v>
      </c>
      <c r="H69" s="49" t="s">
        <v>26</v>
      </c>
      <c r="I69" s="51" t="s">
        <v>89</v>
      </c>
      <c r="J69" s="49">
        <v>1477479</v>
      </c>
      <c r="K69" s="49">
        <v>636909</v>
      </c>
      <c r="L69" s="52" t="e">
        <f>VLOOKUP(A67,'[2]LL KITS'!$O:$Q,2,0)</f>
        <v>#N/A</v>
      </c>
      <c r="M69" s="52" t="e">
        <f>VLOOKUP(A67,'[2]LL KITS'!$O:$Q,3,0)</f>
        <v>#N/A</v>
      </c>
      <c r="N69" s="52"/>
      <c r="T69" s="1">
        <v>6243</v>
      </c>
      <c r="U69" s="180" t="s">
        <v>176</v>
      </c>
      <c r="V69" s="42"/>
      <c r="W69" s="173"/>
      <c r="X69" s="84" t="s">
        <v>178</v>
      </c>
      <c r="Y69" s="1">
        <v>1505816</v>
      </c>
      <c r="Z69" s="100"/>
      <c r="AA69" s="37"/>
    </row>
    <row r="70" spans="1:28" ht="15" x14ac:dyDescent="0.25">
      <c r="A70" s="18" t="e">
        <f>#REF!&amp;J72</f>
        <v>#REF!</v>
      </c>
      <c r="B70" s="281">
        <v>17</v>
      </c>
      <c r="C70" s="18"/>
      <c r="D70" s="1" t="s">
        <v>102</v>
      </c>
      <c r="E70" s="1" t="s">
        <v>102</v>
      </c>
      <c r="F70" s="287" t="s">
        <v>163</v>
      </c>
      <c r="G70" s="2" t="s">
        <v>164</v>
      </c>
      <c r="H70" s="1" t="s">
        <v>26</v>
      </c>
      <c r="I70" s="63" t="s">
        <v>165</v>
      </c>
      <c r="J70" s="63">
        <v>1467558</v>
      </c>
      <c r="K70" s="63">
        <v>632239</v>
      </c>
      <c r="L70" s="21" t="e">
        <f>VLOOKUP(A68,'[2]LL KITS'!$O:$Q,2,0)</f>
        <v>#REF!</v>
      </c>
      <c r="M70" s="21" t="e">
        <f>VLOOKUP(A68,'[2]LL KITS'!$O:$Q,3,0)</f>
        <v>#REF!</v>
      </c>
      <c r="N70" s="21"/>
      <c r="T70" s="100"/>
      <c r="U70" s="37"/>
      <c r="V70" s="42"/>
      <c r="W70" s="173"/>
      <c r="X70" s="84" t="s">
        <v>181</v>
      </c>
      <c r="Y70" s="63">
        <v>1500485</v>
      </c>
      <c r="Z70" s="100"/>
      <c r="AA70" s="37" t="s">
        <v>182</v>
      </c>
    </row>
    <row r="71" spans="1:28" ht="15" x14ac:dyDescent="0.25">
      <c r="A71" s="18" t="e">
        <f>#REF!&amp;J73</f>
        <v>#REF!</v>
      </c>
      <c r="B71" s="282"/>
      <c r="C71" s="18"/>
      <c r="D71" s="1" t="s">
        <v>102</v>
      </c>
      <c r="E71" s="1" t="s">
        <v>102</v>
      </c>
      <c r="F71" s="366"/>
      <c r="G71" s="2" t="s">
        <v>132</v>
      </c>
      <c r="H71" s="1" t="s">
        <v>26</v>
      </c>
      <c r="I71" s="63" t="s">
        <v>133</v>
      </c>
      <c r="J71" s="1">
        <v>1502765</v>
      </c>
      <c r="K71" s="1">
        <v>637215</v>
      </c>
      <c r="L71" s="34" t="e">
        <f>VLOOKUP(A69,'[2]LL KITS'!$O:$Q,2,0)</f>
        <v>#REF!</v>
      </c>
      <c r="M71" s="34" t="e">
        <f>VLOOKUP(A69,'[2]LL KITS'!$O:$Q,3,0)</f>
        <v>#REF!</v>
      </c>
      <c r="N71" s="34"/>
      <c r="T71" s="102"/>
      <c r="U71" s="55"/>
      <c r="V71" s="60"/>
      <c r="W71" s="176"/>
      <c r="X71" s="50" t="s">
        <v>94</v>
      </c>
      <c r="Y71" s="49">
        <v>1477481</v>
      </c>
      <c r="Z71" s="102"/>
      <c r="AA71" s="55"/>
    </row>
    <row r="72" spans="1:28" ht="15" x14ac:dyDescent="0.25">
      <c r="A72" s="18" t="e">
        <f>#REF!&amp;J74</f>
        <v>#REF!</v>
      </c>
      <c r="B72" s="282"/>
      <c r="D72" s="1" t="s">
        <v>102</v>
      </c>
      <c r="E72" s="1" t="s">
        <v>102</v>
      </c>
      <c r="F72" s="366"/>
      <c r="G72" s="84" t="s">
        <v>167</v>
      </c>
      <c r="H72" s="1" t="s">
        <v>26</v>
      </c>
      <c r="I72" s="63" t="s">
        <v>168</v>
      </c>
      <c r="J72" s="63">
        <v>1467962</v>
      </c>
      <c r="K72" s="1">
        <v>632242</v>
      </c>
      <c r="L72" s="34" t="e">
        <f>VLOOKUP(A70,'[2]LL KITS'!$O:$Q,2,0)</f>
        <v>#REF!</v>
      </c>
      <c r="M72" s="34" t="e">
        <f>VLOOKUP(A70,'[2]LL KITS'!$O:$Q,3,0)</f>
        <v>#REF!</v>
      </c>
      <c r="N72" s="34"/>
      <c r="T72" s="1"/>
      <c r="U72" s="37"/>
      <c r="V72" s="29"/>
      <c r="W72" s="172"/>
      <c r="X72" s="189" t="s">
        <v>184</v>
      </c>
      <c r="Y72" s="223">
        <v>1500294</v>
      </c>
      <c r="Z72" s="103"/>
      <c r="AA72" s="37"/>
    </row>
    <row r="73" spans="1:28" ht="15" x14ac:dyDescent="0.25">
      <c r="A73" s="18" t="str">
        <f>$F$71&amp;J75</f>
        <v>1446843</v>
      </c>
      <c r="B73" s="282"/>
      <c r="D73" s="1" t="s">
        <v>102</v>
      </c>
      <c r="E73" s="1" t="s">
        <v>43</v>
      </c>
      <c r="F73" s="366"/>
      <c r="G73" s="84" t="s">
        <v>169</v>
      </c>
      <c r="H73" s="1" t="s">
        <v>45</v>
      </c>
      <c r="I73" s="63">
        <v>5625458</v>
      </c>
      <c r="J73" s="63">
        <v>1517086</v>
      </c>
      <c r="K73" s="63">
        <v>2319318</v>
      </c>
      <c r="L73" s="34" t="e">
        <f>VLOOKUP(A71,'[2]LL KITS'!$O:$Q,2,0)</f>
        <v>#REF!</v>
      </c>
      <c r="M73" s="34" t="e">
        <f>VLOOKUP(A71,'[2]LL KITS'!$O:$Q,3,0)</f>
        <v>#REF!</v>
      </c>
      <c r="N73" s="34"/>
      <c r="T73" s="1"/>
      <c r="U73" s="185" t="s">
        <v>188</v>
      </c>
      <c r="V73" s="42"/>
      <c r="W73" s="173"/>
      <c r="X73" s="189" t="s">
        <v>189</v>
      </c>
      <c r="Y73" s="223">
        <v>1457841</v>
      </c>
      <c r="Z73" s="1">
        <v>2354</v>
      </c>
      <c r="AA73" s="37" t="s">
        <v>190</v>
      </c>
    </row>
    <row r="74" spans="1:28" ht="15" x14ac:dyDescent="0.25">
      <c r="A74" s="18" t="str">
        <f t="shared" ref="A74:A76" si="7">$F$71&amp;J76</f>
        <v>1505816</v>
      </c>
      <c r="B74" s="283"/>
      <c r="C74" s="174"/>
      <c r="D74" s="49" t="s">
        <v>102</v>
      </c>
      <c r="E74" s="49" t="s">
        <v>34</v>
      </c>
      <c r="F74" s="289"/>
      <c r="G74" s="50" t="s">
        <v>94</v>
      </c>
      <c r="H74" s="49" t="s">
        <v>26</v>
      </c>
      <c r="I74" s="51" t="s">
        <v>95</v>
      </c>
      <c r="J74" s="49">
        <v>1477481</v>
      </c>
      <c r="K74" s="49">
        <v>636912</v>
      </c>
      <c r="L74" s="52" t="e">
        <f>VLOOKUP(A72,'[2]LL KITS'!$O:$Q,2,0)</f>
        <v>#REF!</v>
      </c>
      <c r="M74" s="52" t="e">
        <f>VLOOKUP(A72,'[2]LL KITS'!$O:$Q,3,0)</f>
        <v>#REF!</v>
      </c>
      <c r="N74" s="52"/>
      <c r="T74" s="102"/>
      <c r="U74" s="55"/>
      <c r="V74" s="60"/>
      <c r="W74" s="176"/>
      <c r="X74" s="50" t="s">
        <v>88</v>
      </c>
      <c r="Y74" s="49">
        <v>1477479</v>
      </c>
      <c r="Z74" s="102"/>
      <c r="AA74" s="55"/>
    </row>
    <row r="75" spans="1:28" ht="15" x14ac:dyDescent="0.25">
      <c r="A75" s="18" t="str">
        <f t="shared" si="7"/>
        <v>1517088</v>
      </c>
      <c r="B75" s="281">
        <v>18</v>
      </c>
      <c r="D75" s="1" t="s">
        <v>102</v>
      </c>
      <c r="E75" s="1" t="s">
        <v>102</v>
      </c>
      <c r="F75" s="287" t="s">
        <v>173</v>
      </c>
      <c r="G75" s="84" t="s">
        <v>174</v>
      </c>
      <c r="H75" s="1" t="s">
        <v>26</v>
      </c>
      <c r="I75" s="63" t="s">
        <v>175</v>
      </c>
      <c r="J75" s="63">
        <v>1446843</v>
      </c>
      <c r="K75" s="1">
        <v>629243</v>
      </c>
      <c r="L75" s="21" t="e">
        <f>VLOOKUP(A73,'[2]LL KITS'!$O:$Q,2,0)</f>
        <v>#N/A</v>
      </c>
      <c r="M75" s="21" t="e">
        <f>VLOOKUP(A73,'[2]LL KITS'!$O:$Q,3,0)</f>
        <v>#N/A</v>
      </c>
      <c r="N75" s="21"/>
      <c r="T75" s="103"/>
      <c r="U75" s="24"/>
      <c r="V75" s="29"/>
      <c r="W75" s="172"/>
      <c r="X75" s="84" t="s">
        <v>192</v>
      </c>
      <c r="Y75" s="18">
        <v>1472706</v>
      </c>
      <c r="Z75" s="103"/>
      <c r="AA75" s="24"/>
    </row>
    <row r="76" spans="1:28" ht="15" x14ac:dyDescent="0.25">
      <c r="A76" s="18" t="str">
        <f t="shared" si="7"/>
        <v>1477481</v>
      </c>
      <c r="B76" s="282"/>
      <c r="D76" s="1" t="s">
        <v>102</v>
      </c>
      <c r="E76" s="1" t="s">
        <v>102</v>
      </c>
      <c r="F76" s="366"/>
      <c r="G76" s="84" t="s">
        <v>178</v>
      </c>
      <c r="H76" s="1" t="s">
        <v>45</v>
      </c>
      <c r="I76" s="63" t="s">
        <v>131</v>
      </c>
      <c r="J76" s="1">
        <v>1505816</v>
      </c>
      <c r="K76" s="1">
        <v>639494</v>
      </c>
      <c r="L76" s="34" t="e">
        <f>VLOOKUP(A74,'[2]LL KITS'!$O:$Q,2,0)</f>
        <v>#N/A</v>
      </c>
      <c r="M76" s="34" t="e">
        <f>VLOOKUP(A74,'[2]LL KITS'!$O:$Q,3,0)</f>
        <v>#N/A</v>
      </c>
      <c r="N76" s="34"/>
      <c r="T76" s="100"/>
      <c r="U76" s="37"/>
      <c r="V76" s="42"/>
      <c r="W76" s="173"/>
      <c r="X76" s="84" t="s">
        <v>134</v>
      </c>
      <c r="Y76" s="18">
        <v>1472711</v>
      </c>
      <c r="Z76" s="100"/>
      <c r="AA76" s="37"/>
    </row>
    <row r="77" spans="1:28" ht="15" x14ac:dyDescent="0.25">
      <c r="A77" s="18" t="str">
        <f>$F$75&amp;J79</f>
        <v>Presente Encanto Atraente e Deslumbrante Especial1500294</v>
      </c>
      <c r="B77" s="282"/>
      <c r="D77" s="1" t="s">
        <v>102</v>
      </c>
      <c r="E77" s="1" t="s">
        <v>43</v>
      </c>
      <c r="F77" s="366"/>
      <c r="G77" s="84" t="s">
        <v>180</v>
      </c>
      <c r="H77" s="1" t="s">
        <v>45</v>
      </c>
      <c r="I77" s="63">
        <v>5625541</v>
      </c>
      <c r="J77" s="63">
        <v>1517088</v>
      </c>
      <c r="K77" s="63">
        <v>2319414</v>
      </c>
      <c r="L77" s="34" t="e">
        <f>VLOOKUP(A75,'[2]LL KITS'!$O:$Q,2,0)</f>
        <v>#N/A</v>
      </c>
      <c r="M77" s="34" t="e">
        <f>VLOOKUP(A75,'[2]LL KITS'!$O:$Q,3,0)</f>
        <v>#N/A</v>
      </c>
      <c r="N77" s="34"/>
      <c r="T77" s="100"/>
      <c r="U77" s="35" t="s">
        <v>196</v>
      </c>
      <c r="V77" s="42"/>
      <c r="W77" s="173"/>
      <c r="X77" s="84" t="s">
        <v>194</v>
      </c>
      <c r="Y77" s="18">
        <v>1472918</v>
      </c>
      <c r="Z77" s="100"/>
      <c r="AA77" s="37"/>
    </row>
    <row r="78" spans="1:28" ht="15" x14ac:dyDescent="0.25">
      <c r="A78" s="18" t="str">
        <f t="shared" ref="A78" si="8">$F$75&amp;J80</f>
        <v>Presente Encanto Atraente e Deslumbrante Especial1467556</v>
      </c>
      <c r="B78" s="283"/>
      <c r="C78" s="174"/>
      <c r="D78" s="49" t="s">
        <v>102</v>
      </c>
      <c r="E78" s="49" t="s">
        <v>34</v>
      </c>
      <c r="F78" s="289"/>
      <c r="G78" s="50" t="s">
        <v>94</v>
      </c>
      <c r="H78" s="49" t="s">
        <v>26</v>
      </c>
      <c r="I78" s="51" t="s">
        <v>95</v>
      </c>
      <c r="J78" s="49">
        <v>1477481</v>
      </c>
      <c r="K78" s="49">
        <v>636912</v>
      </c>
      <c r="L78" s="52" t="e">
        <f>VLOOKUP(A76,'[2]LL KITS'!$O:$Q,2,0)</f>
        <v>#N/A</v>
      </c>
      <c r="M78" s="52" t="e">
        <f>VLOOKUP(A76,'[2]LL KITS'!$O:$Q,3,0)</f>
        <v>#N/A</v>
      </c>
      <c r="N78" s="52"/>
      <c r="U78" s="37"/>
      <c r="V78" s="42"/>
      <c r="W78" s="173"/>
      <c r="X78" s="84" t="s">
        <v>198</v>
      </c>
      <c r="Y78" s="18">
        <v>1499274</v>
      </c>
      <c r="Z78" s="100"/>
      <c r="AA78" s="37" t="s">
        <v>199</v>
      </c>
    </row>
    <row r="79" spans="1:28" ht="15" x14ac:dyDescent="0.25">
      <c r="A79" s="18" t="str">
        <f>$F$75&amp;J81</f>
        <v>Presente Encanto Atraente e Deslumbrante Especial1477479</v>
      </c>
      <c r="B79" s="281">
        <v>19</v>
      </c>
      <c r="D79" s="1" t="s">
        <v>102</v>
      </c>
      <c r="E79" s="1" t="s">
        <v>102</v>
      </c>
      <c r="F79" s="287" t="s">
        <v>183</v>
      </c>
      <c r="G79" s="84" t="s">
        <v>184</v>
      </c>
      <c r="H79" s="1" t="s">
        <v>26</v>
      </c>
      <c r="I79" s="63" t="s">
        <v>185</v>
      </c>
      <c r="J79" s="228">
        <v>1500294</v>
      </c>
      <c r="K79" s="1">
        <v>634406</v>
      </c>
      <c r="L79" s="21" t="e">
        <f>VLOOKUP(A77,'[2]LL KITS'!$O:$Q,2,0)</f>
        <v>#N/A</v>
      </c>
      <c r="M79" s="21" t="e">
        <f>VLOOKUP(A77,'[2]LL KITS'!$O:$Q,3,0)</f>
        <v>#N/A</v>
      </c>
      <c r="N79" s="21"/>
      <c r="T79" s="102"/>
      <c r="U79" s="55"/>
      <c r="V79" s="60"/>
      <c r="W79" s="176"/>
      <c r="X79" s="50" t="s">
        <v>94</v>
      </c>
      <c r="Y79" s="49">
        <v>1477481</v>
      </c>
      <c r="Z79" s="102"/>
      <c r="AA79" s="55"/>
    </row>
    <row r="80" spans="1:28" ht="21" customHeight="1" x14ac:dyDescent="0.25">
      <c r="A80" s="18" t="str">
        <f>$F$78&amp;J82</f>
        <v>1472706</v>
      </c>
      <c r="B80" s="282"/>
      <c r="D80" s="1" t="s">
        <v>102</v>
      </c>
      <c r="E80" s="1" t="s">
        <v>102</v>
      </c>
      <c r="F80" s="366"/>
      <c r="G80" s="84" t="s">
        <v>186</v>
      </c>
      <c r="H80" s="1" t="s">
        <v>26</v>
      </c>
      <c r="I80" s="63" t="s">
        <v>187</v>
      </c>
      <c r="J80" s="228">
        <v>1467556</v>
      </c>
      <c r="K80" s="228">
        <v>631669</v>
      </c>
      <c r="L80" s="34" t="e">
        <f>VLOOKUP(A78,'[2]LL KITS'!$O:$Q,2,0)</f>
        <v>#N/A</v>
      </c>
      <c r="M80" s="34" t="e">
        <f>VLOOKUP(A78,'[2]LL KITS'!$O:$Q,3,0)</f>
        <v>#N/A</v>
      </c>
      <c r="N80" s="34"/>
      <c r="T80" s="103"/>
      <c r="U80" s="24"/>
      <c r="V80" s="29"/>
      <c r="W80" s="186"/>
      <c r="X80" s="189"/>
      <c r="Y80" s="19"/>
      <c r="Z80" s="103"/>
      <c r="AA80" s="24"/>
    </row>
    <row r="81" spans="1:27" ht="21" customHeight="1" x14ac:dyDescent="0.25">
      <c r="A81" s="18" t="str">
        <f t="shared" ref="A81:A83" si="9">$F$78&amp;J83</f>
        <v>1472711</v>
      </c>
      <c r="B81" s="283"/>
      <c r="C81" s="174"/>
      <c r="D81" s="49" t="s">
        <v>102</v>
      </c>
      <c r="E81" s="49" t="s">
        <v>34</v>
      </c>
      <c r="F81" s="289"/>
      <c r="G81" s="50" t="s">
        <v>88</v>
      </c>
      <c r="H81" s="49" t="s">
        <v>26</v>
      </c>
      <c r="I81" s="51" t="s">
        <v>89</v>
      </c>
      <c r="J81" s="49">
        <v>1477479</v>
      </c>
      <c r="K81" s="49">
        <v>636909</v>
      </c>
      <c r="L81" s="52" t="e">
        <f>VLOOKUP(A79,'[2]LL KITS'!$O:$Q,2,0)</f>
        <v>#N/A</v>
      </c>
      <c r="M81" s="52" t="e">
        <f>VLOOKUP(A79,'[2]LL KITS'!$O:$Q,3,0)</f>
        <v>#N/A</v>
      </c>
      <c r="N81" s="52"/>
      <c r="T81" s="102"/>
      <c r="U81" s="55"/>
      <c r="V81" s="60"/>
      <c r="X81" s="94"/>
      <c r="Y81" s="49"/>
      <c r="Z81" s="102"/>
      <c r="AA81" s="55"/>
    </row>
    <row r="82" spans="1:27" ht="15" x14ac:dyDescent="0.25">
      <c r="A82" s="18" t="str">
        <f t="shared" si="9"/>
        <v>1472918</v>
      </c>
      <c r="B82" s="281">
        <v>20</v>
      </c>
      <c r="D82" s="1" t="s">
        <v>102</v>
      </c>
      <c r="E82" s="1" t="s">
        <v>102</v>
      </c>
      <c r="F82" s="287" t="s">
        <v>191</v>
      </c>
      <c r="G82" s="84" t="s">
        <v>192</v>
      </c>
      <c r="H82" s="1" t="s">
        <v>26</v>
      </c>
      <c r="I82" s="20" t="s">
        <v>193</v>
      </c>
      <c r="J82" s="20">
        <v>1472706</v>
      </c>
      <c r="K82" s="20">
        <v>636113</v>
      </c>
      <c r="L82" s="21" t="e">
        <f>VLOOKUP(A80,'[2]LL KITS'!$O:$Q,2,0)</f>
        <v>#N/A</v>
      </c>
      <c r="M82" s="61" t="e">
        <f>VLOOKUP(A80,'[2]LL KITS'!$O:$Q,3,0)</f>
        <v>#N/A</v>
      </c>
      <c r="N82" s="21"/>
      <c r="T82" s="103"/>
      <c r="U82" s="24"/>
      <c r="V82" s="29"/>
      <c r="W82" s="172"/>
      <c r="X82" s="189"/>
      <c r="Y82" s="19"/>
      <c r="Z82" s="103"/>
      <c r="AA82" s="24"/>
    </row>
    <row r="83" spans="1:27" ht="15" x14ac:dyDescent="0.25">
      <c r="A83" s="18" t="str">
        <f t="shared" si="9"/>
        <v>1396321</v>
      </c>
      <c r="B83" s="282"/>
      <c r="D83" s="1" t="s">
        <v>102</v>
      </c>
      <c r="E83" s="1" t="s">
        <v>102</v>
      </c>
      <c r="F83" s="366"/>
      <c r="G83" s="84" t="s">
        <v>134</v>
      </c>
      <c r="H83" s="1" t="s">
        <v>26</v>
      </c>
      <c r="I83" s="20" t="s">
        <v>135</v>
      </c>
      <c r="J83" s="20">
        <v>1472711</v>
      </c>
      <c r="K83" s="20">
        <v>636148</v>
      </c>
      <c r="L83" s="34" t="e">
        <f>VLOOKUP(A81,'[2]LL KITS'!$O:$Q,2,0)</f>
        <v>#N/A</v>
      </c>
      <c r="M83" s="62" t="e">
        <f>VLOOKUP(A81,'[2]LL KITS'!$O:$Q,3,0)</f>
        <v>#N/A</v>
      </c>
      <c r="N83" s="34"/>
      <c r="T83" s="100"/>
      <c r="U83" s="37"/>
      <c r="V83" s="42"/>
      <c r="W83" s="173"/>
      <c r="X83" s="84"/>
      <c r="Y83" s="1"/>
      <c r="Z83" s="100"/>
      <c r="AA83" s="37"/>
    </row>
    <row r="84" spans="1:27" ht="15" x14ac:dyDescent="0.25">
      <c r="A84" s="18" t="str">
        <f>$F$78&amp;J86</f>
        <v>1477481</v>
      </c>
      <c r="B84" s="282"/>
      <c r="D84" s="1" t="s">
        <v>102</v>
      </c>
      <c r="E84" s="1" t="s">
        <v>102</v>
      </c>
      <c r="F84" s="366"/>
      <c r="G84" s="84" t="s">
        <v>194</v>
      </c>
      <c r="H84" s="1" t="s">
        <v>26</v>
      </c>
      <c r="I84" s="63" t="s">
        <v>195</v>
      </c>
      <c r="J84" s="1">
        <v>1472918</v>
      </c>
      <c r="K84" s="20">
        <v>636215</v>
      </c>
      <c r="L84" s="34" t="e">
        <f>VLOOKUP(A82,'[2]LL KITS'!$O:$Q,2,0)</f>
        <v>#N/A</v>
      </c>
      <c r="M84" s="62" t="e">
        <f>VLOOKUP(A82,'[2]LL KITS'!$O:$Q,3,0)</f>
        <v>#N/A</v>
      </c>
      <c r="N84" s="34"/>
      <c r="T84" s="102"/>
      <c r="U84" s="55"/>
      <c r="V84" s="60"/>
      <c r="W84" s="176"/>
      <c r="X84" s="94"/>
      <c r="Y84" s="49"/>
      <c r="Z84" s="102"/>
      <c r="AA84" s="55"/>
    </row>
    <row r="85" spans="1:27" ht="20.25" customHeight="1" x14ac:dyDescent="0.25">
      <c r="A85" s="18" t="str">
        <f>$F$83&amp;J87</f>
        <v>1473970</v>
      </c>
      <c r="B85" s="282"/>
      <c r="D85" s="1" t="s">
        <v>102</v>
      </c>
      <c r="E85" s="1" t="s">
        <v>43</v>
      </c>
      <c r="F85" s="366"/>
      <c r="G85" s="84" t="s">
        <v>197</v>
      </c>
      <c r="H85" s="1" t="s">
        <v>60</v>
      </c>
      <c r="I85" s="63">
        <v>5537063</v>
      </c>
      <c r="J85" s="18">
        <v>1396321</v>
      </c>
      <c r="K85" s="63">
        <v>2271244</v>
      </c>
      <c r="L85" s="34" t="e">
        <f>VLOOKUP(A83,'[2]LL KITS'!$O:$Q,2,0)</f>
        <v>#N/A</v>
      </c>
      <c r="M85" s="62" t="e">
        <f>VLOOKUP(A83,'[2]LL KITS'!$O:$Q,3,0)</f>
        <v>#N/A</v>
      </c>
      <c r="N85" s="34"/>
      <c r="T85" s="103"/>
      <c r="U85" s="24"/>
      <c r="V85" s="29"/>
      <c r="W85" s="172"/>
      <c r="X85" s="189"/>
      <c r="Y85" s="19"/>
      <c r="Z85" s="103"/>
      <c r="AA85" s="24"/>
    </row>
    <row r="86" spans="1:27" ht="18.75" customHeight="1" x14ac:dyDescent="0.25">
      <c r="A86" s="18" t="str">
        <f t="shared" ref="A86" si="10">$F$83&amp;J88</f>
        <v>1513588</v>
      </c>
      <c r="B86" s="283"/>
      <c r="C86" s="174"/>
      <c r="D86" s="49" t="s">
        <v>102</v>
      </c>
      <c r="E86" s="49" t="s">
        <v>34</v>
      </c>
      <c r="F86" s="289"/>
      <c r="G86" s="50" t="s">
        <v>94</v>
      </c>
      <c r="H86" s="49" t="s">
        <v>26</v>
      </c>
      <c r="I86" s="51" t="s">
        <v>95</v>
      </c>
      <c r="J86" s="49">
        <v>1477481</v>
      </c>
      <c r="K86" s="49">
        <v>636912</v>
      </c>
      <c r="L86" s="52" t="e">
        <f>VLOOKUP(A84,'[2]LL KITS'!$O:$Q,2,0)</f>
        <v>#N/A</v>
      </c>
      <c r="M86" s="69" t="e">
        <f>VLOOKUP(A84,'[2]LL KITS'!$O:$Q,3,0)</f>
        <v>#N/A</v>
      </c>
      <c r="N86" s="52"/>
      <c r="T86" s="100"/>
      <c r="U86" s="37"/>
      <c r="V86" s="42"/>
      <c r="W86" s="173"/>
      <c r="X86" s="84"/>
      <c r="Y86" s="1"/>
      <c r="Z86" s="100"/>
      <c r="AA86" s="37"/>
    </row>
    <row r="87" spans="1:27" ht="20.25" customHeight="1" x14ac:dyDescent="0.25">
      <c r="A87" s="18" t="str">
        <f>$F$85&amp;J89</f>
        <v>1511251</v>
      </c>
      <c r="B87" s="281">
        <v>21</v>
      </c>
      <c r="D87" s="1" t="s">
        <v>200</v>
      </c>
      <c r="E87" s="1" t="s">
        <v>200</v>
      </c>
      <c r="F87" s="287" t="s">
        <v>201</v>
      </c>
      <c r="G87" s="84" t="s">
        <v>202</v>
      </c>
      <c r="H87" s="1" t="s">
        <v>26</v>
      </c>
      <c r="I87" s="63" t="s">
        <v>203</v>
      </c>
      <c r="J87" s="1">
        <v>1473970</v>
      </c>
      <c r="K87" s="1">
        <v>633366</v>
      </c>
      <c r="L87" s="21" t="e">
        <f>VLOOKUP(A85,'[2]LL KITS'!$O:$Q,2,0)</f>
        <v>#N/A</v>
      </c>
      <c r="M87" s="21" t="e">
        <f>VLOOKUP(A85,'[2]LL KITS'!$O:$Q,3,0)</f>
        <v>#N/A</v>
      </c>
      <c r="N87" s="21"/>
      <c r="T87" s="102"/>
      <c r="U87" s="55"/>
      <c r="V87" s="60"/>
      <c r="W87" s="176"/>
      <c r="X87" s="94"/>
      <c r="Y87" s="51"/>
      <c r="Z87" s="102"/>
      <c r="AA87" s="55"/>
    </row>
    <row r="88" spans="1:27" ht="20.25" customHeight="1" x14ac:dyDescent="0.25">
      <c r="A88" s="18" t="str">
        <f t="shared" ref="A88:A89" si="11">$F$85&amp;J90</f>
        <v>1511252</v>
      </c>
      <c r="B88" s="283"/>
      <c r="C88" s="174"/>
      <c r="D88" s="49" t="s">
        <v>200</v>
      </c>
      <c r="E88" s="49" t="s">
        <v>34</v>
      </c>
      <c r="F88" s="289"/>
      <c r="G88" s="94" t="s">
        <v>204</v>
      </c>
      <c r="H88" s="49" t="s">
        <v>36</v>
      </c>
      <c r="I88" s="51" t="s">
        <v>205</v>
      </c>
      <c r="J88" s="49">
        <v>1513588</v>
      </c>
      <c r="K88" s="49">
        <v>640885</v>
      </c>
      <c r="L88" s="52" t="e">
        <f>VLOOKUP(A86,'[2]LL KITS'!$O:$Q,2,0)</f>
        <v>#N/A</v>
      </c>
      <c r="M88" s="52" t="e">
        <f>VLOOKUP(A86,'[2]LL KITS'!$O:$Q,3,0)</f>
        <v>#N/A</v>
      </c>
      <c r="N88" s="60"/>
      <c r="T88" s="103"/>
      <c r="U88" s="24"/>
      <c r="V88" s="29"/>
      <c r="W88" s="172"/>
      <c r="X88" s="189"/>
      <c r="Y88" s="19"/>
      <c r="Z88" s="103"/>
      <c r="AA88" s="24"/>
    </row>
    <row r="89" spans="1:27" ht="18.75" customHeight="1" x14ac:dyDescent="0.25">
      <c r="A89" s="18" t="str">
        <f t="shared" si="11"/>
        <v>1474505</v>
      </c>
      <c r="B89" s="281">
        <v>22</v>
      </c>
      <c r="D89" s="1" t="s">
        <v>200</v>
      </c>
      <c r="E89" s="1" t="s">
        <v>200</v>
      </c>
      <c r="F89" s="287" t="s">
        <v>206</v>
      </c>
      <c r="G89" s="84" t="s">
        <v>207</v>
      </c>
      <c r="H89" s="1" t="s">
        <v>45</v>
      </c>
      <c r="I89" s="63" t="s">
        <v>208</v>
      </c>
      <c r="J89" s="1">
        <v>1511251</v>
      </c>
      <c r="K89" s="1">
        <v>5601663</v>
      </c>
      <c r="L89" s="21" t="e">
        <f>VLOOKUP(A87,'[2]LL KITS'!$O:$Q,2,0)</f>
        <v>#N/A</v>
      </c>
      <c r="M89" s="21" t="e">
        <f>VLOOKUP(A87,'[2]LL KITS'!$O:$Q,3,0)</f>
        <v>#N/A</v>
      </c>
      <c r="N89" s="21"/>
      <c r="T89" s="100"/>
      <c r="U89" s="37"/>
      <c r="V89" s="42"/>
      <c r="W89" s="173"/>
      <c r="X89" s="84"/>
      <c r="Y89" s="1"/>
      <c r="Z89" s="100"/>
      <c r="AA89" s="37"/>
    </row>
    <row r="90" spans="1:27" ht="20.25" customHeight="1" x14ac:dyDescent="0.25">
      <c r="A90" s="18" t="str">
        <f>$F$88&amp;J92</f>
        <v>1488316</v>
      </c>
      <c r="B90" s="282"/>
      <c r="D90" s="1" t="s">
        <v>200</v>
      </c>
      <c r="E90" s="1" t="s">
        <v>200</v>
      </c>
      <c r="F90" s="366"/>
      <c r="G90" s="84" t="s">
        <v>209</v>
      </c>
      <c r="H90" s="1" t="s">
        <v>45</v>
      </c>
      <c r="I90" s="63" t="s">
        <v>210</v>
      </c>
      <c r="J90" s="1">
        <v>1511252</v>
      </c>
      <c r="K90" s="1">
        <v>5601668</v>
      </c>
      <c r="L90" s="34" t="e">
        <f>VLOOKUP(A88,'[2]LL KITS'!$O:$Q,2,0)</f>
        <v>#N/A</v>
      </c>
      <c r="M90" s="34" t="e">
        <f>VLOOKUP(A88,'[2]LL KITS'!$O:$Q,3,0)</f>
        <v>#N/A</v>
      </c>
      <c r="N90" s="34"/>
      <c r="T90" s="102"/>
      <c r="U90" s="55"/>
      <c r="V90" s="60"/>
      <c r="W90" s="176"/>
      <c r="X90" s="94"/>
      <c r="Y90" s="51"/>
      <c r="Z90" s="102"/>
      <c r="AA90" s="55"/>
    </row>
    <row r="91" spans="1:27" ht="15" x14ac:dyDescent="0.25">
      <c r="A91" s="18" t="str">
        <f t="shared" ref="A91:A92" si="12">$F$88&amp;J93</f>
        <v>1487220</v>
      </c>
      <c r="B91" s="283"/>
      <c r="C91" s="174"/>
      <c r="D91" s="49" t="s">
        <v>200</v>
      </c>
      <c r="E91" s="49" t="s">
        <v>34</v>
      </c>
      <c r="F91" s="289"/>
      <c r="G91" s="94" t="s">
        <v>211</v>
      </c>
      <c r="H91" s="49" t="s">
        <v>36</v>
      </c>
      <c r="I91" s="51" t="s">
        <v>212</v>
      </c>
      <c r="J91" s="49">
        <v>1474505</v>
      </c>
      <c r="K91" s="49">
        <v>636565</v>
      </c>
      <c r="L91" s="52" t="e">
        <f>VLOOKUP(A89,'[2]LL KITS'!$O:$Q,2,0)</f>
        <v>#N/A</v>
      </c>
      <c r="M91" s="52" t="e">
        <f>VLOOKUP(A89,'[2]LL KITS'!$O:$Q,3,0)</f>
        <v>#N/A</v>
      </c>
      <c r="N91" s="52"/>
      <c r="T91" s="103"/>
      <c r="U91" s="24"/>
      <c r="V91" s="29"/>
      <c r="W91" s="172"/>
      <c r="X91" s="189" t="s">
        <v>224</v>
      </c>
      <c r="Y91" s="19">
        <v>1388077</v>
      </c>
      <c r="Z91" s="103"/>
      <c r="AA91" s="24"/>
    </row>
    <row r="92" spans="1:27" ht="19.5" customHeight="1" x14ac:dyDescent="0.25">
      <c r="A92" s="18" t="str">
        <f t="shared" si="12"/>
        <v>1500865</v>
      </c>
      <c r="B92" s="281">
        <v>23</v>
      </c>
      <c r="D92" s="1" t="s">
        <v>200</v>
      </c>
      <c r="E92" s="1" t="s">
        <v>200</v>
      </c>
      <c r="F92" s="287" t="s">
        <v>213</v>
      </c>
      <c r="G92" s="84" t="s">
        <v>214</v>
      </c>
      <c r="H92" s="1" t="s">
        <v>26</v>
      </c>
      <c r="I92" s="63" t="s">
        <v>215</v>
      </c>
      <c r="J92" s="1">
        <v>1488316</v>
      </c>
      <c r="K92" s="1">
        <v>635590</v>
      </c>
      <c r="L92" s="21" t="e">
        <f>VLOOKUP(A90,'[2]LL KITS'!$O:$Q,2,0)</f>
        <v>#N/A</v>
      </c>
      <c r="M92" s="21" t="e">
        <f>VLOOKUP(A90,'[2]LL KITS'!$O:$Q,3,0)</f>
        <v>#N/A</v>
      </c>
      <c r="N92" s="29"/>
      <c r="T92" s="100"/>
      <c r="U92" s="37"/>
      <c r="V92" s="42"/>
      <c r="W92" s="173"/>
      <c r="X92" s="84" t="s">
        <v>226</v>
      </c>
      <c r="Y92" s="1">
        <v>1388078</v>
      </c>
      <c r="Z92" s="100"/>
      <c r="AA92" s="37"/>
    </row>
    <row r="93" spans="1:27" ht="19.5" customHeight="1" x14ac:dyDescent="0.25">
      <c r="A93" s="18" t="str">
        <f>$F$91&amp;J95</f>
        <v>1465544</v>
      </c>
      <c r="B93" s="282"/>
      <c r="D93" s="1" t="s">
        <v>200</v>
      </c>
      <c r="E93" s="1" t="s">
        <v>200</v>
      </c>
      <c r="F93" s="366"/>
      <c r="G93" s="84" t="s">
        <v>216</v>
      </c>
      <c r="H93" s="1" t="s">
        <v>26</v>
      </c>
      <c r="I93" s="63" t="s">
        <v>217</v>
      </c>
      <c r="J93" s="1">
        <v>1487220</v>
      </c>
      <c r="K93" s="1">
        <v>635591</v>
      </c>
      <c r="L93" s="34" t="e">
        <f>VLOOKUP(A91,'[2]LL KITS'!$O:$Q,2,0)</f>
        <v>#N/A</v>
      </c>
      <c r="M93" s="34" t="e">
        <f>VLOOKUP(A91,'[2]LL KITS'!$O:$Q,3,0)</f>
        <v>#N/A</v>
      </c>
      <c r="N93" s="34"/>
      <c r="T93" s="100"/>
      <c r="U93" s="37"/>
      <c r="V93" s="42"/>
      <c r="W93" s="173"/>
      <c r="X93" s="84" t="s">
        <v>181</v>
      </c>
      <c r="Y93" s="63">
        <v>1500485</v>
      </c>
      <c r="Z93" s="100"/>
      <c r="AA93" s="37" t="s">
        <v>182</v>
      </c>
    </row>
    <row r="94" spans="1:27" ht="19.5" customHeight="1" x14ac:dyDescent="0.25">
      <c r="A94" s="18" t="str">
        <f t="shared" ref="A94:A95" si="13">$F$91&amp;J96</f>
        <v>1465545</v>
      </c>
      <c r="B94" s="283"/>
      <c r="C94" s="174"/>
      <c r="D94" s="49" t="s">
        <v>200</v>
      </c>
      <c r="E94" s="49" t="s">
        <v>34</v>
      </c>
      <c r="F94" s="289"/>
      <c r="G94" s="94" t="s">
        <v>108</v>
      </c>
      <c r="H94" s="49" t="s">
        <v>36</v>
      </c>
      <c r="I94" s="51" t="s">
        <v>109</v>
      </c>
      <c r="J94" s="51">
        <v>1500865</v>
      </c>
      <c r="K94" s="51">
        <v>636908</v>
      </c>
      <c r="L94" s="52" t="e">
        <f>VLOOKUP(A92,'[2]LL KITS'!$O:$Q,2,0)</f>
        <v>#N/A</v>
      </c>
      <c r="M94" s="52" t="e">
        <f>VLOOKUP(A92,'[2]LL KITS'!$O:$Q,3,0)</f>
        <v>#N/A</v>
      </c>
      <c r="N94" s="52"/>
      <c r="T94" s="102"/>
      <c r="U94" s="55"/>
      <c r="V94" s="60"/>
      <c r="W94" s="176"/>
      <c r="X94" s="50" t="s">
        <v>94</v>
      </c>
      <c r="Y94" s="49">
        <v>1477481</v>
      </c>
      <c r="Z94" s="102"/>
      <c r="AA94" s="55"/>
    </row>
    <row r="95" spans="1:27" ht="19.5" customHeight="1" x14ac:dyDescent="0.25">
      <c r="A95" s="18" t="str">
        <f t="shared" si="13"/>
        <v>1477479</v>
      </c>
      <c r="B95" s="281">
        <v>24</v>
      </c>
      <c r="D95" s="1" t="s">
        <v>200</v>
      </c>
      <c r="E95" s="1" t="s">
        <v>200</v>
      </c>
      <c r="F95" s="287" t="s">
        <v>218</v>
      </c>
      <c r="G95" s="84" t="s">
        <v>219</v>
      </c>
      <c r="H95" s="1" t="s">
        <v>26</v>
      </c>
      <c r="I95" s="63" t="s">
        <v>220</v>
      </c>
      <c r="J95" s="1">
        <v>1465544</v>
      </c>
      <c r="K95" s="1">
        <v>630186</v>
      </c>
      <c r="L95" s="21" t="e">
        <f>VLOOKUP(A93,'[2]LL KITS'!$O:$Q,2,0)</f>
        <v>#N/A</v>
      </c>
      <c r="M95" s="21" t="e">
        <f>VLOOKUP(A93,'[2]LL KITS'!$O:$Q,3,0)</f>
        <v>#N/A</v>
      </c>
      <c r="N95" s="21"/>
      <c r="T95" s="103"/>
      <c r="U95" s="37" t="s">
        <v>232</v>
      </c>
      <c r="V95" s="29"/>
      <c r="W95" s="186"/>
      <c r="X95" s="189"/>
      <c r="Y95" s="19"/>
      <c r="Z95" s="103"/>
      <c r="AA95" s="24"/>
    </row>
    <row r="96" spans="1:27" ht="19.5" customHeight="1" x14ac:dyDescent="0.25">
      <c r="A96" s="18" t="str">
        <f>$F$94&amp;J98</f>
        <v>1388077</v>
      </c>
      <c r="B96" s="282"/>
      <c r="D96" s="1" t="s">
        <v>200</v>
      </c>
      <c r="E96" s="1" t="s">
        <v>200</v>
      </c>
      <c r="F96" s="366"/>
      <c r="G96" s="84" t="s">
        <v>221</v>
      </c>
      <c r="H96" s="1" t="s">
        <v>26</v>
      </c>
      <c r="I96" s="63" t="s">
        <v>222</v>
      </c>
      <c r="J96" s="1">
        <v>1465545</v>
      </c>
      <c r="K96" s="1">
        <v>630187</v>
      </c>
      <c r="L96" s="34" t="e">
        <f>VLOOKUP(A94,'[2]LL KITS'!$O:$Q,2,0)</f>
        <v>#N/A</v>
      </c>
      <c r="M96" s="34" t="e">
        <f>VLOOKUP(A94,'[2]LL KITS'!$O:$Q,3,0)</f>
        <v>#N/A</v>
      </c>
      <c r="N96" s="34"/>
      <c r="T96" s="100"/>
      <c r="U96" s="37"/>
      <c r="V96" s="42"/>
      <c r="X96" s="84"/>
      <c r="Y96" s="1"/>
      <c r="Z96" s="100"/>
      <c r="AA96" s="37"/>
    </row>
    <row r="97" spans="1:27" ht="19.5" customHeight="1" x14ac:dyDescent="0.25">
      <c r="A97" s="18" t="str">
        <f t="shared" ref="A97:A99" si="14">$F$94&amp;J99</f>
        <v>1388078</v>
      </c>
      <c r="B97" s="283"/>
      <c r="C97" s="174"/>
      <c r="D97" s="49" t="s">
        <v>200</v>
      </c>
      <c r="E97" s="49" t="s">
        <v>34</v>
      </c>
      <c r="F97" s="289"/>
      <c r="G97" s="94" t="s">
        <v>88</v>
      </c>
      <c r="H97" s="49" t="s">
        <v>26</v>
      </c>
      <c r="I97" s="51" t="s">
        <v>89</v>
      </c>
      <c r="J97" s="51">
        <v>1477479</v>
      </c>
      <c r="K97" s="51">
        <v>636909</v>
      </c>
      <c r="L97" s="52" t="e">
        <f>VLOOKUP(A95,'[2]LL KITS'!$O:$Q,2,0)</f>
        <v>#N/A</v>
      </c>
      <c r="M97" s="52" t="e">
        <f>VLOOKUP(A95,'[2]LL KITS'!$O:$Q,3,0)</f>
        <v>#N/A</v>
      </c>
      <c r="N97" s="52"/>
      <c r="T97" s="102"/>
      <c r="U97" s="55"/>
      <c r="V97" s="60"/>
      <c r="X97" s="50"/>
      <c r="Y97" s="49"/>
      <c r="Z97" s="102"/>
      <c r="AA97" s="55"/>
    </row>
    <row r="98" spans="1:27" ht="15" x14ac:dyDescent="0.25">
      <c r="A98" s="18" t="str">
        <f t="shared" si="14"/>
        <v>1518069</v>
      </c>
      <c r="B98" s="281">
        <v>25</v>
      </c>
      <c r="D98" s="1" t="s">
        <v>200</v>
      </c>
      <c r="E98" s="1" t="s">
        <v>200</v>
      </c>
      <c r="F98" s="287" t="s">
        <v>223</v>
      </c>
      <c r="G98" s="189" t="s">
        <v>224</v>
      </c>
      <c r="H98" s="19" t="s">
        <v>26</v>
      </c>
      <c r="I98" s="97" t="s">
        <v>225</v>
      </c>
      <c r="J98" s="19">
        <v>1388077</v>
      </c>
      <c r="K98" s="19">
        <v>626101</v>
      </c>
      <c r="L98" s="21" t="e">
        <f>VLOOKUP(A96,'[2]LL KITS'!$O:$Q,2,0)</f>
        <v>#N/A</v>
      </c>
      <c r="M98" s="21" t="e">
        <f>VLOOKUP(A96,'[2]LL KITS'!$O:$Q,3,0)</f>
        <v>#N/A</v>
      </c>
      <c r="N98" s="21"/>
      <c r="T98" s="103"/>
      <c r="U98" s="37" t="s">
        <v>232</v>
      </c>
      <c r="V98" s="29"/>
      <c r="W98" s="176"/>
      <c r="X98" s="189"/>
      <c r="Y98" s="19"/>
      <c r="Z98" s="103"/>
      <c r="AA98" s="24"/>
    </row>
    <row r="99" spans="1:27" ht="15" x14ac:dyDescent="0.25">
      <c r="A99" s="18" t="str">
        <f t="shared" si="14"/>
        <v>1477481</v>
      </c>
      <c r="B99" s="282"/>
      <c r="D99" s="1" t="s">
        <v>200</v>
      </c>
      <c r="E99" s="1" t="s">
        <v>200</v>
      </c>
      <c r="F99" s="366"/>
      <c r="G99" s="84" t="s">
        <v>226</v>
      </c>
      <c r="H99" s="1" t="s">
        <v>26</v>
      </c>
      <c r="I99" s="63" t="s">
        <v>227</v>
      </c>
      <c r="J99" s="1">
        <v>1388078</v>
      </c>
      <c r="K99" s="1">
        <v>626102</v>
      </c>
      <c r="L99" s="34" t="e">
        <f>VLOOKUP(A97,'[2]LL KITS'!$O:$Q,2,0)</f>
        <v>#N/A</v>
      </c>
      <c r="M99" s="34" t="e">
        <f>VLOOKUP(A97,'[2]LL KITS'!$O:$Q,3,0)</f>
        <v>#N/A</v>
      </c>
      <c r="N99" s="34"/>
      <c r="T99" s="100"/>
      <c r="U99" s="37"/>
      <c r="V99" s="42"/>
      <c r="W99" s="173"/>
      <c r="Y99" s="1"/>
      <c r="Z99" s="100"/>
      <c r="AA99" s="37"/>
    </row>
    <row r="100" spans="1:27" ht="15" x14ac:dyDescent="0.25">
      <c r="A100" s="18" t="str">
        <f>$F$98&amp;J102</f>
        <v>Presente Pur Blanca My Essence1457667</v>
      </c>
      <c r="B100" s="282"/>
      <c r="D100" s="1" t="s">
        <v>200</v>
      </c>
      <c r="E100" s="1" t="s">
        <v>43</v>
      </c>
      <c r="F100" s="366"/>
      <c r="G100" s="84" t="s">
        <v>228</v>
      </c>
      <c r="H100" s="1" t="s">
        <v>45</v>
      </c>
      <c r="I100" s="63">
        <v>5625535</v>
      </c>
      <c r="J100" s="63">
        <v>1518069</v>
      </c>
      <c r="K100" s="63">
        <v>2319413</v>
      </c>
      <c r="L100" s="34" t="e">
        <f>VLOOKUP(A98,'[2]LL KITS'!$O:$Q,2,0)</f>
        <v>#N/A</v>
      </c>
      <c r="M100" s="34" t="e">
        <f>VLOOKUP(A98,'[2]LL KITS'!$O:$Q,3,0)</f>
        <v>#N/A</v>
      </c>
      <c r="N100" s="34"/>
      <c r="T100" s="100"/>
      <c r="U100" s="37"/>
      <c r="V100" s="42"/>
      <c r="W100" s="173"/>
      <c r="X100" s="84"/>
      <c r="Y100" s="1"/>
      <c r="Z100" s="100"/>
      <c r="AA100" s="37"/>
    </row>
    <row r="101" spans="1:27" ht="15" x14ac:dyDescent="0.25">
      <c r="A101" s="18" t="str">
        <f t="shared" ref="A101:A102" si="15">$F$98&amp;J103</f>
        <v>Presente Pur Blanca My Essence1493956</v>
      </c>
      <c r="B101" s="283"/>
      <c r="C101" s="174"/>
      <c r="D101" s="49" t="s">
        <v>200</v>
      </c>
      <c r="E101" s="49" t="s">
        <v>34</v>
      </c>
      <c r="F101" s="289"/>
      <c r="G101" s="50" t="s">
        <v>94</v>
      </c>
      <c r="H101" s="49" t="s">
        <v>26</v>
      </c>
      <c r="I101" s="51" t="s">
        <v>95</v>
      </c>
      <c r="J101" s="49">
        <v>1477481</v>
      </c>
      <c r="K101" s="49">
        <v>636912</v>
      </c>
      <c r="L101" s="52" t="e">
        <f>VLOOKUP(A99,'[2]LL KITS'!$O:$Q,2,0)</f>
        <v>#N/A</v>
      </c>
      <c r="M101" s="52" t="e">
        <f>VLOOKUP(A99,'[2]LL KITS'!$O:$Q,3,0)</f>
        <v>#N/A</v>
      </c>
      <c r="N101" s="52"/>
      <c r="T101" s="102"/>
      <c r="U101" s="55"/>
      <c r="V101" s="60"/>
      <c r="W101" s="176"/>
      <c r="X101" s="50"/>
      <c r="Y101" s="49"/>
      <c r="Z101" s="102"/>
      <c r="AA101" s="55"/>
    </row>
    <row r="102" spans="1:27" ht="18.75" customHeight="1" x14ac:dyDescent="0.25">
      <c r="A102" s="18" t="str">
        <f t="shared" si="15"/>
        <v>Presente Pur Blanca My Essence1477479</v>
      </c>
      <c r="B102" s="281">
        <v>26</v>
      </c>
      <c r="D102" s="1" t="s">
        <v>200</v>
      </c>
      <c r="E102" s="1" t="s">
        <v>200</v>
      </c>
      <c r="F102" s="287" t="s">
        <v>229</v>
      </c>
      <c r="G102" s="84" t="s">
        <v>230</v>
      </c>
      <c r="H102" s="1" t="s">
        <v>36</v>
      </c>
      <c r="I102" s="63" t="s">
        <v>231</v>
      </c>
      <c r="J102" s="1">
        <v>1457667</v>
      </c>
      <c r="K102" s="1">
        <v>631530</v>
      </c>
      <c r="L102" s="21" t="e">
        <f>VLOOKUP(A100,'[2]LL KITS'!$O:$Q,2,0)</f>
        <v>#N/A</v>
      </c>
      <c r="M102" s="21" t="e">
        <f>VLOOKUP(A100,'[2]LL KITS'!$O:$Q,3,0)</f>
        <v>#N/A</v>
      </c>
      <c r="N102" s="34"/>
      <c r="T102" s="103"/>
      <c r="U102" s="24"/>
      <c r="V102" s="29"/>
      <c r="W102" s="172"/>
      <c r="X102" s="189"/>
      <c r="Y102" s="19"/>
      <c r="Z102" s="103"/>
      <c r="AA102" s="24"/>
    </row>
    <row r="103" spans="1:27" ht="18" customHeight="1" x14ac:dyDescent="0.25">
      <c r="A103" s="18" t="str">
        <f>$F$101&amp;J105</f>
        <v>1457667</v>
      </c>
      <c r="B103" s="282"/>
      <c r="D103" s="1" t="s">
        <v>200</v>
      </c>
      <c r="E103" s="1" t="s">
        <v>200</v>
      </c>
      <c r="F103" s="366"/>
      <c r="G103" s="84" t="s">
        <v>233</v>
      </c>
      <c r="H103" s="1" t="s">
        <v>36</v>
      </c>
      <c r="I103" s="63" t="s">
        <v>234</v>
      </c>
      <c r="J103" s="1">
        <v>1493956</v>
      </c>
      <c r="K103" s="1">
        <v>635871</v>
      </c>
      <c r="L103" s="34" t="e">
        <f>VLOOKUP(A101,'[2]LL KITS'!$O:$Q,2,0)</f>
        <v>#N/A</v>
      </c>
      <c r="M103" s="34" t="e">
        <f>VLOOKUP(A101,'[2]LL KITS'!$O:$Q,3,0)</f>
        <v>#N/A</v>
      </c>
      <c r="N103" s="34"/>
      <c r="T103" s="100"/>
      <c r="U103" s="37"/>
      <c r="V103" s="42"/>
      <c r="W103" s="173"/>
      <c r="Y103" s="63"/>
      <c r="Z103" s="100"/>
      <c r="AA103" s="37"/>
    </row>
    <row r="104" spans="1:27" ht="21" customHeight="1" x14ac:dyDescent="0.25">
      <c r="A104" s="18" t="str">
        <f t="shared" ref="A104:A106" si="16">$F$101&amp;J106</f>
        <v>1493956</v>
      </c>
      <c r="B104" s="283"/>
      <c r="C104" s="174"/>
      <c r="D104" s="49" t="s">
        <v>200</v>
      </c>
      <c r="E104" s="49" t="s">
        <v>34</v>
      </c>
      <c r="F104" s="289"/>
      <c r="G104" s="50" t="s">
        <v>88</v>
      </c>
      <c r="H104" s="49" t="s">
        <v>26</v>
      </c>
      <c r="I104" s="51" t="s">
        <v>89</v>
      </c>
      <c r="J104" s="49">
        <v>1477479</v>
      </c>
      <c r="K104" s="49">
        <v>636909</v>
      </c>
      <c r="L104" s="52" t="e">
        <f>VLOOKUP(A102,'[2]LL KITS'!$O:$Q,2,0)</f>
        <v>#N/A</v>
      </c>
      <c r="M104" s="52" t="e">
        <f>VLOOKUP(A102,'[2]LL KITS'!$O:$Q,3,0)</f>
        <v>#N/A</v>
      </c>
      <c r="N104" s="52"/>
      <c r="T104" s="102"/>
      <c r="U104" s="55"/>
      <c r="V104" s="60"/>
      <c r="W104" s="176"/>
      <c r="X104" s="50"/>
      <c r="Y104" s="49"/>
      <c r="Z104" s="102"/>
      <c r="AA104" s="55"/>
    </row>
    <row r="105" spans="1:27" ht="15" x14ac:dyDescent="0.25">
      <c r="A105" s="18" t="str">
        <f t="shared" si="16"/>
        <v>1327833</v>
      </c>
      <c r="B105" s="281">
        <v>27</v>
      </c>
      <c r="D105" s="1" t="s">
        <v>200</v>
      </c>
      <c r="E105" s="1" t="s">
        <v>200</v>
      </c>
      <c r="F105" s="287" t="s">
        <v>235</v>
      </c>
      <c r="G105" s="84" t="s">
        <v>230</v>
      </c>
      <c r="H105" s="1" t="s">
        <v>36</v>
      </c>
      <c r="I105" s="63" t="s">
        <v>231</v>
      </c>
      <c r="J105" s="1">
        <v>1457667</v>
      </c>
      <c r="K105" s="1">
        <v>631530</v>
      </c>
      <c r="L105" s="21" t="e">
        <f>VLOOKUP(A103,'[2]LL KITS'!$O:$Q,2,0)</f>
        <v>#N/A</v>
      </c>
      <c r="M105" s="21" t="e">
        <f>VLOOKUP(A103,'[2]LL KITS'!$O:$Q,3,0)</f>
        <v>#N/A</v>
      </c>
      <c r="N105" s="21"/>
      <c r="T105" s="103"/>
      <c r="U105" s="24"/>
      <c r="V105" s="29"/>
      <c r="W105" s="172"/>
      <c r="X105" s="189" t="s">
        <v>239</v>
      </c>
      <c r="Y105" s="19">
        <v>1502512</v>
      </c>
      <c r="Z105" s="103"/>
      <c r="AA105" s="24"/>
    </row>
    <row r="106" spans="1:27" ht="15" x14ac:dyDescent="0.25">
      <c r="A106" s="18" t="str">
        <f t="shared" si="16"/>
        <v>1477479</v>
      </c>
      <c r="B106" s="282"/>
      <c r="D106" s="1" t="s">
        <v>200</v>
      </c>
      <c r="E106" s="1" t="s">
        <v>200</v>
      </c>
      <c r="F106" s="366"/>
      <c r="G106" s="84" t="s">
        <v>233</v>
      </c>
      <c r="H106" s="1" t="s">
        <v>36</v>
      </c>
      <c r="I106" s="1" t="s">
        <v>234</v>
      </c>
      <c r="J106" s="1">
        <v>1493956</v>
      </c>
      <c r="K106" s="1">
        <v>635871</v>
      </c>
      <c r="L106" s="34" t="e">
        <f>VLOOKUP(A104,'[2]LL KITS'!$O:$Q,2,0)</f>
        <v>#N/A</v>
      </c>
      <c r="M106" s="34" t="e">
        <f>VLOOKUP(A104,'[2]LL KITS'!$O:$Q,3,0)</f>
        <v>#N/A</v>
      </c>
      <c r="N106" s="34"/>
      <c r="T106" s="100"/>
      <c r="U106" s="37"/>
      <c r="V106" s="42"/>
      <c r="W106" s="173"/>
      <c r="X106" s="84" t="s">
        <v>241</v>
      </c>
      <c r="Y106" s="63">
        <v>1502492</v>
      </c>
      <c r="Z106" s="100"/>
      <c r="AA106" s="37"/>
    </row>
    <row r="107" spans="1:27" ht="15" x14ac:dyDescent="0.25">
      <c r="A107" s="18" t="str">
        <f>$F$105&amp;J109</f>
        <v>Presente Pur Blanca Especial 1502512</v>
      </c>
      <c r="B107" s="282"/>
      <c r="D107" s="1" t="s">
        <v>200</v>
      </c>
      <c r="E107" s="1" t="s">
        <v>51</v>
      </c>
      <c r="F107" s="366"/>
      <c r="G107" s="84" t="s">
        <v>236</v>
      </c>
      <c r="H107" s="1" t="s">
        <v>26</v>
      </c>
      <c r="I107" s="63" t="s">
        <v>237</v>
      </c>
      <c r="J107" s="1">
        <v>1327833</v>
      </c>
      <c r="K107" s="1">
        <v>621248</v>
      </c>
      <c r="L107" s="34" t="e">
        <f>VLOOKUP(A105,'[2]LL KITS'!$O:$Q,2,0)</f>
        <v>#N/A</v>
      </c>
      <c r="M107" s="34" t="e">
        <f>VLOOKUP(A105,'[2]LL KITS'!$O:$Q,3,0)</f>
        <v>#N/A</v>
      </c>
      <c r="N107" s="34"/>
      <c r="T107" s="100"/>
      <c r="U107" s="37"/>
      <c r="V107" s="42"/>
      <c r="W107" s="173"/>
      <c r="X107" s="84" t="s">
        <v>247</v>
      </c>
      <c r="Y107" s="1">
        <v>1461307</v>
      </c>
      <c r="Z107" s="100"/>
      <c r="AA107" s="37" t="s">
        <v>248</v>
      </c>
    </row>
    <row r="108" spans="1:27" ht="15" x14ac:dyDescent="0.25">
      <c r="A108" s="18" t="str">
        <f t="shared" ref="A108" si="17">$F$105&amp;J110</f>
        <v>Presente Pur Blanca Especial 1502492</v>
      </c>
      <c r="B108" s="283"/>
      <c r="C108" s="174"/>
      <c r="D108" s="49" t="s">
        <v>200</v>
      </c>
      <c r="E108" s="49" t="s">
        <v>34</v>
      </c>
      <c r="F108" s="289"/>
      <c r="G108" s="50" t="s">
        <v>88</v>
      </c>
      <c r="H108" s="49" t="s">
        <v>26</v>
      </c>
      <c r="I108" s="51" t="s">
        <v>89</v>
      </c>
      <c r="J108" s="49">
        <v>1477479</v>
      </c>
      <c r="K108" s="49">
        <v>636909</v>
      </c>
      <c r="L108" s="52" t="e">
        <f>VLOOKUP(A106,'[2]LL KITS'!$O:$Q,2,0)</f>
        <v>#N/A</v>
      </c>
      <c r="M108" s="52" t="e">
        <f>VLOOKUP(A106,'[2]LL KITS'!$O:$Q,3,0)</f>
        <v>#N/A</v>
      </c>
      <c r="N108" s="52"/>
      <c r="T108" s="102"/>
      <c r="U108" s="55"/>
      <c r="V108" s="60"/>
      <c r="W108" s="176"/>
      <c r="X108" s="50" t="s">
        <v>94</v>
      </c>
      <c r="Y108" s="49">
        <v>1477481</v>
      </c>
      <c r="Z108" s="102"/>
      <c r="AA108" s="55"/>
    </row>
    <row r="109" spans="1:27" ht="15" x14ac:dyDescent="0.25">
      <c r="A109" s="18" t="str">
        <f>$F$105&amp;J111</f>
        <v>Presente Pur Blanca Especial 1513589</v>
      </c>
      <c r="B109" s="281">
        <v>28</v>
      </c>
      <c r="D109" s="1" t="s">
        <v>200</v>
      </c>
      <c r="E109" s="1" t="s">
        <v>200</v>
      </c>
      <c r="F109" s="287" t="s">
        <v>238</v>
      </c>
      <c r="G109" s="84" t="s">
        <v>239</v>
      </c>
      <c r="H109" s="1" t="s">
        <v>45</v>
      </c>
      <c r="I109" s="63" t="s">
        <v>240</v>
      </c>
      <c r="J109" s="1">
        <v>1502512</v>
      </c>
      <c r="K109" s="1">
        <v>5584921</v>
      </c>
      <c r="L109" s="21" t="e">
        <f>VLOOKUP(A107,'[2]LL KITS'!$O:$Q,2,0)</f>
        <v>#N/A</v>
      </c>
      <c r="M109" s="21" t="e">
        <f>VLOOKUP(A107,'[2]LL KITS'!$O:$Q,3,0)</f>
        <v>#N/A</v>
      </c>
      <c r="N109" s="21"/>
      <c r="T109" s="103"/>
      <c r="U109" s="24"/>
      <c r="V109" s="29"/>
      <c r="W109" s="172"/>
      <c r="X109" s="189"/>
      <c r="Y109" s="19"/>
      <c r="Z109" s="103"/>
      <c r="AA109" s="24"/>
    </row>
    <row r="110" spans="1:27" ht="15" x14ac:dyDescent="0.25">
      <c r="A110" s="18" t="str">
        <f>$F$108&amp;J112</f>
        <v>1502512</v>
      </c>
      <c r="B110" s="282"/>
      <c r="D110" s="1" t="s">
        <v>200</v>
      </c>
      <c r="E110" s="1" t="s">
        <v>200</v>
      </c>
      <c r="F110" s="366"/>
      <c r="G110" s="84" t="s">
        <v>241</v>
      </c>
      <c r="H110" s="1" t="s">
        <v>45</v>
      </c>
      <c r="I110" s="63" t="s">
        <v>242</v>
      </c>
      <c r="J110" s="63">
        <v>1502492</v>
      </c>
      <c r="K110" s="1">
        <v>5584933</v>
      </c>
      <c r="L110" s="34" t="e">
        <f>VLOOKUP(A108,'[2]LL KITS'!$O:$Q,2,0)</f>
        <v>#N/A</v>
      </c>
      <c r="M110" s="34" t="e">
        <f>VLOOKUP(A108,'[2]LL KITS'!$O:$Q,3,0)</f>
        <v>#N/A</v>
      </c>
      <c r="N110" s="34"/>
      <c r="T110" s="100"/>
      <c r="U110" s="37"/>
      <c r="V110" s="42"/>
      <c r="W110" s="173"/>
      <c r="X110" s="84"/>
      <c r="Y110" s="1"/>
      <c r="Z110" s="100"/>
      <c r="AA110" s="37"/>
    </row>
    <row r="111" spans="1:27" ht="15" x14ac:dyDescent="0.25">
      <c r="A111" s="18" t="str">
        <f t="shared" ref="A111:A113" si="18">$F$108&amp;J113</f>
        <v>1502492</v>
      </c>
      <c r="B111" s="283"/>
      <c r="C111" s="174"/>
      <c r="D111" s="49" t="s">
        <v>200</v>
      </c>
      <c r="E111" s="49" t="s">
        <v>34</v>
      </c>
      <c r="F111" s="289"/>
      <c r="G111" s="50" t="s">
        <v>243</v>
      </c>
      <c r="H111" s="49" t="s">
        <v>36</v>
      </c>
      <c r="I111" s="51" t="s">
        <v>244</v>
      </c>
      <c r="J111" s="49">
        <v>1513589</v>
      </c>
      <c r="K111" s="49">
        <v>640885</v>
      </c>
      <c r="L111" s="52" t="e">
        <f>VLOOKUP(A109,'[2]LL KITS'!$O:$Q,2,0)</f>
        <v>#N/A</v>
      </c>
      <c r="M111" s="52" t="e">
        <f>VLOOKUP(A109,'[2]LL KITS'!$O:$Q,3,0)</f>
        <v>#N/A</v>
      </c>
      <c r="N111" s="52"/>
      <c r="T111" s="102"/>
      <c r="U111" s="55"/>
      <c r="V111" s="60"/>
      <c r="W111" s="176"/>
      <c r="X111" s="50"/>
      <c r="Y111" s="49"/>
      <c r="Z111" s="102"/>
      <c r="AA111" s="55"/>
    </row>
    <row r="112" spans="1:27" ht="15" x14ac:dyDescent="0.25">
      <c r="A112" s="18" t="str">
        <f t="shared" si="18"/>
        <v>1500418</v>
      </c>
      <c r="B112" s="281">
        <v>29</v>
      </c>
      <c r="D112" s="1" t="s">
        <v>200</v>
      </c>
      <c r="E112" s="1" t="s">
        <v>200</v>
      </c>
      <c r="F112" s="287" t="s">
        <v>245</v>
      </c>
      <c r="G112" s="84" t="s">
        <v>239</v>
      </c>
      <c r="H112" s="1" t="s">
        <v>45</v>
      </c>
      <c r="I112" s="63" t="s">
        <v>240</v>
      </c>
      <c r="J112" s="1">
        <v>1502512</v>
      </c>
      <c r="K112" s="1">
        <v>5584921</v>
      </c>
      <c r="L112" s="21" t="e">
        <f>VLOOKUP(A110,'[2]LL KITS'!$O:$Q,2,0)</f>
        <v>#N/A</v>
      </c>
      <c r="M112" s="21" t="e">
        <f>VLOOKUP(A110,'[2]LL KITS'!$O:$Q,3,0)</f>
        <v>#N/A</v>
      </c>
      <c r="N112" s="21"/>
      <c r="T112" s="103"/>
      <c r="U112" s="24"/>
      <c r="V112" s="29"/>
      <c r="W112" s="172"/>
      <c r="X112" s="189" t="s">
        <v>250</v>
      </c>
      <c r="Y112" s="19">
        <v>1299936</v>
      </c>
      <c r="Z112" s="103"/>
      <c r="AA112" s="24"/>
    </row>
    <row r="113" spans="1:27" ht="15" x14ac:dyDescent="0.25">
      <c r="A113" s="18" t="str">
        <f t="shared" si="18"/>
        <v>1477481</v>
      </c>
      <c r="B113" s="282"/>
      <c r="D113" s="1" t="s">
        <v>200</v>
      </c>
      <c r="E113" s="1" t="s">
        <v>200</v>
      </c>
      <c r="F113" s="366"/>
      <c r="G113" s="84" t="s">
        <v>241</v>
      </c>
      <c r="H113" s="1" t="s">
        <v>45</v>
      </c>
      <c r="I113" s="63" t="s">
        <v>242</v>
      </c>
      <c r="J113" s="63">
        <v>1502492</v>
      </c>
      <c r="K113" s="1">
        <v>5584933</v>
      </c>
      <c r="L113" s="34" t="e">
        <f>VLOOKUP(A111,'[2]LL KITS'!$O:$Q,2,0)</f>
        <v>#N/A</v>
      </c>
      <c r="M113" s="34" t="e">
        <f>VLOOKUP(A111,'[2]LL KITS'!$O:$Q,3,0)</f>
        <v>#N/A</v>
      </c>
      <c r="N113" s="34"/>
      <c r="T113" s="100"/>
      <c r="U113" s="37"/>
      <c r="V113" s="42"/>
      <c r="W113" s="173"/>
      <c r="X113" s="84" t="s">
        <v>226</v>
      </c>
      <c r="Y113" s="1">
        <v>1306875</v>
      </c>
      <c r="Z113" s="100"/>
      <c r="AA113" s="37"/>
    </row>
    <row r="114" spans="1:27" ht="15" x14ac:dyDescent="0.25">
      <c r="A114" s="18" t="str">
        <f>$F$112&amp;J116</f>
        <v>Presente Far Away Sun Especial1299936</v>
      </c>
      <c r="B114" s="282"/>
      <c r="D114" s="1" t="s">
        <v>200</v>
      </c>
      <c r="E114" s="1" t="s">
        <v>43</v>
      </c>
      <c r="F114" s="366"/>
      <c r="G114" s="84" t="s">
        <v>246</v>
      </c>
      <c r="H114" s="1" t="s">
        <v>45</v>
      </c>
      <c r="I114" s="63">
        <v>5612593</v>
      </c>
      <c r="J114" s="1">
        <v>1500418</v>
      </c>
      <c r="K114" s="1">
        <v>2312203</v>
      </c>
      <c r="L114" s="34" t="e">
        <f>VLOOKUP(A112,'[2]LL KITS'!$O:$Q,2,0)</f>
        <v>#N/A</v>
      </c>
      <c r="M114" s="34" t="e">
        <f>VLOOKUP(A112,'[2]LL KITS'!$O:$Q,3,0)</f>
        <v>#N/A</v>
      </c>
      <c r="N114" s="34"/>
      <c r="T114" s="100"/>
      <c r="U114" s="37"/>
      <c r="V114" s="42"/>
      <c r="W114" s="173"/>
      <c r="X114" s="84" t="s">
        <v>247</v>
      </c>
      <c r="Y114" s="18">
        <v>1461307</v>
      </c>
      <c r="Z114" s="100"/>
      <c r="AA114" s="37" t="s">
        <v>199</v>
      </c>
    </row>
    <row r="115" spans="1:27" ht="15" x14ac:dyDescent="0.25">
      <c r="A115" s="18" t="str">
        <f t="shared" ref="A115:A116" si="19">$F$112&amp;J117</f>
        <v>Presente Far Away Sun Especial1306875</v>
      </c>
      <c r="B115" s="283"/>
      <c r="C115" s="174"/>
      <c r="D115" s="49" t="s">
        <v>200</v>
      </c>
      <c r="E115" s="49" t="s">
        <v>34</v>
      </c>
      <c r="F115" s="289"/>
      <c r="G115" s="50" t="s">
        <v>94</v>
      </c>
      <c r="H115" s="49" t="s">
        <v>26</v>
      </c>
      <c r="I115" s="51" t="s">
        <v>95</v>
      </c>
      <c r="J115" s="49">
        <v>1477481</v>
      </c>
      <c r="K115" s="49">
        <v>636912</v>
      </c>
      <c r="L115" s="52" t="e">
        <f>VLOOKUP(A113,'[2]LL KITS'!$O:$Q,2,0)</f>
        <v>#N/A</v>
      </c>
      <c r="M115" s="52" t="e">
        <f>VLOOKUP(A113,'[2]LL KITS'!$O:$Q,3,0)</f>
        <v>#N/A</v>
      </c>
      <c r="N115" s="52"/>
      <c r="T115" s="102"/>
      <c r="U115" s="55"/>
      <c r="V115" s="60"/>
      <c r="W115" s="176"/>
      <c r="X115" s="50" t="s">
        <v>88</v>
      </c>
      <c r="Y115" s="49">
        <v>1477479</v>
      </c>
      <c r="Z115" s="102"/>
      <c r="AA115" s="55"/>
    </row>
    <row r="116" spans="1:27" ht="15" x14ac:dyDescent="0.25">
      <c r="A116" s="18" t="str">
        <f t="shared" si="19"/>
        <v>Presente Far Away Sun Especial1477479</v>
      </c>
      <c r="B116" s="281">
        <v>30</v>
      </c>
      <c r="D116" s="1" t="s">
        <v>200</v>
      </c>
      <c r="E116" s="1" t="s">
        <v>200</v>
      </c>
      <c r="F116" s="287" t="s">
        <v>249</v>
      </c>
      <c r="G116" s="84" t="s">
        <v>250</v>
      </c>
      <c r="H116" s="1" t="s">
        <v>26</v>
      </c>
      <c r="I116" s="63" t="s">
        <v>251</v>
      </c>
      <c r="J116" s="1">
        <v>1299936</v>
      </c>
      <c r="K116" s="1">
        <v>598325</v>
      </c>
      <c r="L116" s="21" t="e">
        <f>VLOOKUP(A114,'[2]LL KITS'!$O:$Q,2,0)</f>
        <v>#N/A</v>
      </c>
      <c r="M116" s="21" t="e">
        <f>VLOOKUP(A114,'[2]LL KITS'!$O:$Q,3,0)</f>
        <v>#N/A</v>
      </c>
      <c r="N116" s="21"/>
      <c r="T116" s="103"/>
      <c r="U116" s="24"/>
      <c r="V116" s="29"/>
      <c r="W116" s="172"/>
      <c r="X116" s="189"/>
      <c r="Y116" s="19"/>
      <c r="Z116" s="103"/>
      <c r="AA116" s="24"/>
    </row>
    <row r="117" spans="1:27" ht="15" x14ac:dyDescent="0.25">
      <c r="A117" s="18" t="str">
        <f>$F$115&amp;J119</f>
        <v>1299936</v>
      </c>
      <c r="B117" s="282"/>
      <c r="D117" s="1" t="s">
        <v>200</v>
      </c>
      <c r="E117" s="1" t="s">
        <v>200</v>
      </c>
      <c r="F117" s="366"/>
      <c r="G117" s="84" t="s">
        <v>226</v>
      </c>
      <c r="H117" s="1" t="s">
        <v>26</v>
      </c>
      <c r="I117" s="63" t="s">
        <v>252</v>
      </c>
      <c r="J117" s="1">
        <v>1306875</v>
      </c>
      <c r="K117" s="1">
        <v>598315</v>
      </c>
      <c r="L117" s="34" t="e">
        <f>VLOOKUP(A115,'[2]LL KITS'!$O:$Q,2,0)</f>
        <v>#N/A</v>
      </c>
      <c r="M117" s="34" t="e">
        <f>VLOOKUP(A115,'[2]LL KITS'!$O:$Q,3,0)</f>
        <v>#N/A</v>
      </c>
      <c r="N117" s="34"/>
      <c r="T117" s="100"/>
      <c r="U117" s="37"/>
      <c r="V117" s="42"/>
      <c r="W117" s="173"/>
      <c r="X117" s="84"/>
      <c r="Y117" s="1"/>
      <c r="Z117" s="100"/>
      <c r="AA117" s="37"/>
    </row>
    <row r="118" spans="1:27" ht="15" x14ac:dyDescent="0.25">
      <c r="A118" s="18" t="str">
        <f t="shared" ref="A118:A119" si="20">$F$115&amp;J120</f>
        <v>1306875</v>
      </c>
      <c r="B118" s="283"/>
      <c r="C118" s="174"/>
      <c r="D118" s="49" t="s">
        <v>200</v>
      </c>
      <c r="E118" s="49" t="s">
        <v>34</v>
      </c>
      <c r="F118" s="289"/>
      <c r="G118" s="50" t="s">
        <v>88</v>
      </c>
      <c r="H118" s="49" t="s">
        <v>26</v>
      </c>
      <c r="I118" s="51" t="s">
        <v>89</v>
      </c>
      <c r="J118" s="49">
        <v>1477479</v>
      </c>
      <c r="K118" s="49">
        <v>636909</v>
      </c>
      <c r="L118" s="52" t="e">
        <f>VLOOKUP(A116,'[2]LL KITS'!$O:$Q,2,0)</f>
        <v>#N/A</v>
      </c>
      <c r="M118" s="52" t="e">
        <f>VLOOKUP(A116,'[2]LL KITS'!$O:$Q,3,0)</f>
        <v>#N/A</v>
      </c>
      <c r="N118" s="52"/>
      <c r="T118" s="102"/>
      <c r="U118" s="55"/>
      <c r="V118" s="60"/>
      <c r="W118" s="176"/>
      <c r="X118" s="50"/>
      <c r="Y118" s="49"/>
      <c r="Z118" s="102"/>
      <c r="AA118" s="55"/>
    </row>
    <row r="119" spans="1:27" ht="18.75" customHeight="1" x14ac:dyDescent="0.25">
      <c r="A119" s="18" t="str">
        <f t="shared" si="20"/>
        <v>1520064</v>
      </c>
      <c r="B119" s="281">
        <v>31</v>
      </c>
      <c r="D119" s="1" t="s">
        <v>200</v>
      </c>
      <c r="E119" s="1" t="s">
        <v>200</v>
      </c>
      <c r="F119" s="287" t="s">
        <v>253</v>
      </c>
      <c r="G119" s="84" t="s">
        <v>250</v>
      </c>
      <c r="H119" s="1" t="s">
        <v>26</v>
      </c>
      <c r="I119" s="63" t="s">
        <v>251</v>
      </c>
      <c r="J119" s="1">
        <v>1299936</v>
      </c>
      <c r="K119" s="1">
        <v>598325</v>
      </c>
      <c r="L119" s="21" t="e">
        <f>VLOOKUP(A117,'[2]LL KITS'!$O:$Q,2,0)</f>
        <v>#N/A</v>
      </c>
      <c r="M119" s="21" t="e">
        <f>VLOOKUP(A117,'[2]LL KITS'!$O:$Q,3,0)</f>
        <v>#N/A</v>
      </c>
      <c r="N119" s="21"/>
      <c r="T119" s="103"/>
      <c r="U119" s="24"/>
      <c r="V119" s="29"/>
      <c r="W119" s="172"/>
      <c r="X119" s="189"/>
      <c r="Y119" s="19"/>
      <c r="Z119" s="103"/>
      <c r="AA119" s="24"/>
    </row>
    <row r="120" spans="1:27" ht="15" x14ac:dyDescent="0.25">
      <c r="A120" s="18" t="str">
        <f>$F$115&amp;J122</f>
        <v>1477479</v>
      </c>
      <c r="B120" s="282"/>
      <c r="D120" s="1" t="s">
        <v>200</v>
      </c>
      <c r="E120" s="1" t="s">
        <v>200</v>
      </c>
      <c r="F120" s="366"/>
      <c r="G120" s="84" t="s">
        <v>226</v>
      </c>
      <c r="H120" s="1" t="s">
        <v>26</v>
      </c>
      <c r="I120" s="63" t="s">
        <v>252</v>
      </c>
      <c r="J120" s="1">
        <v>1306875</v>
      </c>
      <c r="K120" s="1">
        <v>598315</v>
      </c>
      <c r="L120" s="34" t="e">
        <f>VLOOKUP(A118,'[2]LL KITS'!$O:$Q,2,0)</f>
        <v>#N/A</v>
      </c>
      <c r="M120" s="34" t="e">
        <f>VLOOKUP(A118,'[2]LL KITS'!$O:$Q,3,0)</f>
        <v>#N/A</v>
      </c>
      <c r="N120" s="34"/>
      <c r="T120" s="100"/>
      <c r="U120" s="37"/>
      <c r="V120" s="42"/>
      <c r="W120" s="173"/>
      <c r="X120" s="84"/>
      <c r="Y120" s="1"/>
      <c r="Z120" s="100"/>
      <c r="AA120" s="37"/>
    </row>
    <row r="121" spans="1:27" ht="18" customHeight="1" x14ac:dyDescent="0.25">
      <c r="A121" s="18" t="str">
        <f>$F$119&amp;J123</f>
        <v>Presente Far Away Glamour Especial1422727</v>
      </c>
      <c r="B121" s="282"/>
      <c r="D121" s="1" t="s">
        <v>200</v>
      </c>
      <c r="E121" s="1" t="s">
        <v>43</v>
      </c>
      <c r="F121" s="366"/>
      <c r="G121" s="84" t="s">
        <v>254</v>
      </c>
      <c r="H121" s="1" t="s">
        <v>45</v>
      </c>
      <c r="I121" s="63">
        <v>5625400</v>
      </c>
      <c r="J121" s="18">
        <v>1520064</v>
      </c>
      <c r="K121" s="63" t="s">
        <v>255</v>
      </c>
      <c r="L121" s="34" t="e">
        <f>VLOOKUP(A119,'[2]LL KITS'!$O:$Q,2,0)</f>
        <v>#N/A</v>
      </c>
      <c r="M121" s="34" t="e">
        <f>VLOOKUP(A119,'[2]LL KITS'!$O:$Q,3,0)</f>
        <v>#N/A</v>
      </c>
      <c r="N121" s="34"/>
      <c r="T121" s="102"/>
      <c r="U121" s="55"/>
      <c r="V121" s="60"/>
      <c r="W121" s="176"/>
      <c r="X121" s="50"/>
      <c r="Y121" s="49"/>
      <c r="Z121" s="102"/>
      <c r="AA121" s="55"/>
    </row>
    <row r="122" spans="1:27" ht="15" x14ac:dyDescent="0.25">
      <c r="A122" s="18" t="str">
        <f t="shared" ref="A122:A123" si="21">$F$119&amp;J124</f>
        <v>Presente Far Away Glamour Especial1437750</v>
      </c>
      <c r="B122" s="283"/>
      <c r="C122" s="174"/>
      <c r="D122" s="49" t="s">
        <v>200</v>
      </c>
      <c r="E122" s="49" t="s">
        <v>34</v>
      </c>
      <c r="F122" s="289"/>
      <c r="G122" s="50" t="s">
        <v>88</v>
      </c>
      <c r="H122" s="49" t="s">
        <v>26</v>
      </c>
      <c r="I122" s="51" t="s">
        <v>89</v>
      </c>
      <c r="J122" s="49">
        <v>1477479</v>
      </c>
      <c r="K122" s="49">
        <v>636909</v>
      </c>
      <c r="L122" s="52" t="e">
        <f>VLOOKUP(A120,'[2]LL KITS'!$O:$Q,2,0)</f>
        <v>#N/A</v>
      </c>
      <c r="M122" s="52" t="e">
        <f>VLOOKUP(A120,'[2]LL KITS'!$O:$Q,3,0)</f>
        <v>#N/A</v>
      </c>
      <c r="N122" s="52"/>
      <c r="T122" s="103"/>
      <c r="U122" s="24"/>
      <c r="V122" s="29"/>
      <c r="W122" s="172"/>
      <c r="X122" s="189"/>
      <c r="Y122" s="19"/>
      <c r="Z122" s="103"/>
      <c r="AA122" s="24"/>
    </row>
    <row r="123" spans="1:27" ht="15" x14ac:dyDescent="0.25">
      <c r="A123" s="18" t="str">
        <f t="shared" si="21"/>
        <v>Presente Far Away Glamour Especial1477479</v>
      </c>
      <c r="B123" s="281">
        <v>32</v>
      </c>
      <c r="D123" s="1" t="s">
        <v>200</v>
      </c>
      <c r="E123" s="1" t="s">
        <v>200</v>
      </c>
      <c r="F123" s="287" t="s">
        <v>256</v>
      </c>
      <c r="G123" s="84" t="s">
        <v>250</v>
      </c>
      <c r="H123" s="1" t="s">
        <v>26</v>
      </c>
      <c r="I123" s="63" t="s">
        <v>257</v>
      </c>
      <c r="J123" s="1">
        <v>1422727</v>
      </c>
      <c r="K123" s="1">
        <v>631743</v>
      </c>
      <c r="L123" s="21" t="e">
        <f>VLOOKUP(A121,'[2]LL KITS'!$O:$Q,2,0)</f>
        <v>#N/A</v>
      </c>
      <c r="M123" s="21" t="e">
        <f>VLOOKUP(A121,'[2]LL KITS'!$O:$Q,3,0)</f>
        <v>#N/A</v>
      </c>
      <c r="N123" s="21"/>
      <c r="T123" s="100"/>
      <c r="U123" s="37"/>
      <c r="V123" s="42"/>
      <c r="W123" s="173"/>
      <c r="X123" s="84"/>
      <c r="Y123" s="1"/>
      <c r="Z123" s="100"/>
      <c r="AA123" s="37"/>
    </row>
    <row r="124" spans="1:27" ht="15" x14ac:dyDescent="0.25">
      <c r="A124" s="18" t="str">
        <f>$F$122&amp;J126</f>
        <v>1119980</v>
      </c>
      <c r="B124" s="282"/>
      <c r="D124" s="1" t="s">
        <v>200</v>
      </c>
      <c r="E124" s="1" t="s">
        <v>200</v>
      </c>
      <c r="F124" s="366"/>
      <c r="G124" s="84" t="s">
        <v>258</v>
      </c>
      <c r="H124" s="1" t="s">
        <v>26</v>
      </c>
      <c r="I124" s="63" t="s">
        <v>259</v>
      </c>
      <c r="J124" s="1">
        <v>1437750</v>
      </c>
      <c r="K124" s="1">
        <v>628516</v>
      </c>
      <c r="L124" s="34" t="e">
        <f>VLOOKUP(A122,'[2]LL KITS'!$O:$Q,2,0)</f>
        <v>#N/A</v>
      </c>
      <c r="M124" s="34" t="e">
        <f>VLOOKUP(A122,'[2]LL KITS'!$O:$Q,3,0)</f>
        <v>#N/A</v>
      </c>
      <c r="N124" s="34"/>
      <c r="T124" s="100"/>
      <c r="U124" s="37"/>
      <c r="V124" s="42"/>
      <c r="W124" s="173"/>
      <c r="X124" s="84"/>
      <c r="Y124" s="1"/>
      <c r="Z124" s="100"/>
      <c r="AA124" s="37"/>
    </row>
    <row r="125" spans="1:27" ht="15" x14ac:dyDescent="0.25">
      <c r="A125" s="18" t="str">
        <f t="shared" ref="A125" si="22">$F$122&amp;J127</f>
        <v>1485206</v>
      </c>
      <c r="B125" s="283"/>
      <c r="C125" s="174"/>
      <c r="D125" s="49" t="s">
        <v>200</v>
      </c>
      <c r="E125" s="49" t="s">
        <v>34</v>
      </c>
      <c r="F125" s="289"/>
      <c r="G125" s="50" t="s">
        <v>88</v>
      </c>
      <c r="H125" s="49" t="s">
        <v>26</v>
      </c>
      <c r="I125" s="51" t="s">
        <v>89</v>
      </c>
      <c r="J125" s="49">
        <v>1477479</v>
      </c>
      <c r="K125" s="49">
        <v>636909</v>
      </c>
      <c r="L125" s="52" t="e">
        <f>VLOOKUP(A123,'[2]LL KITS'!$O:$Q,2,0)</f>
        <v>#REF!</v>
      </c>
      <c r="M125" s="52">
        <f>VLOOKUP(A123,'[2]LL KITS'!$O:$Q,3,0)</f>
        <v>6823</v>
      </c>
      <c r="N125" s="52"/>
      <c r="T125" s="102"/>
      <c r="U125" s="55"/>
      <c r="V125" s="60"/>
      <c r="W125" s="176"/>
      <c r="X125" s="50"/>
      <c r="Y125" s="49"/>
      <c r="Z125" s="102"/>
      <c r="AA125" s="55"/>
    </row>
    <row r="126" spans="1:27" ht="18.75" customHeight="1" x14ac:dyDescent="0.25">
      <c r="A126" s="18" t="str">
        <f>$F$122&amp;J128</f>
        <v>1477479</v>
      </c>
      <c r="B126" s="281">
        <v>33</v>
      </c>
      <c r="D126" s="1" t="s">
        <v>200</v>
      </c>
      <c r="E126" s="1" t="s">
        <v>200</v>
      </c>
      <c r="F126" s="287" t="s">
        <v>260</v>
      </c>
      <c r="G126" s="84" t="s">
        <v>261</v>
      </c>
      <c r="H126" s="1" t="s">
        <v>26</v>
      </c>
      <c r="I126" s="63" t="s">
        <v>262</v>
      </c>
      <c r="J126" s="1">
        <v>1119980</v>
      </c>
      <c r="K126" s="1">
        <v>567972</v>
      </c>
      <c r="L126" s="21" t="e">
        <f>VLOOKUP(A124,'[2]LL KITS'!$O:$Q,2,0)</f>
        <v>#N/A</v>
      </c>
      <c r="M126" s="21" t="e">
        <f>VLOOKUP(A124,'[2]LL KITS'!$O:$Q,3,0)</f>
        <v>#N/A</v>
      </c>
      <c r="N126" s="21"/>
      <c r="T126" s="103"/>
      <c r="U126" s="24"/>
      <c r="V126" s="29"/>
      <c r="W126" s="172"/>
      <c r="X126" s="189"/>
      <c r="Y126" s="19"/>
      <c r="Z126" s="103"/>
      <c r="AA126" s="24"/>
    </row>
    <row r="127" spans="1:27" ht="19.5" customHeight="1" x14ac:dyDescent="0.25">
      <c r="A127" s="18" t="str">
        <f>$F$125&amp;J129</f>
        <v>1376493</v>
      </c>
      <c r="B127" s="282"/>
      <c r="D127" s="1" t="s">
        <v>200</v>
      </c>
      <c r="E127" s="1" t="s">
        <v>200</v>
      </c>
      <c r="F127" s="366"/>
      <c r="G127" s="84" t="s">
        <v>263</v>
      </c>
      <c r="H127" s="1" t="s">
        <v>26</v>
      </c>
      <c r="I127" s="63" t="s">
        <v>264</v>
      </c>
      <c r="J127" s="1">
        <v>1485206</v>
      </c>
      <c r="K127" s="1">
        <v>634092</v>
      </c>
      <c r="L127" s="34" t="e">
        <f>VLOOKUP(A125,'[2]LL KITS'!$O:$Q,2,0)</f>
        <v>#N/A</v>
      </c>
      <c r="M127" s="34" t="e">
        <f>VLOOKUP(A125,'[2]LL KITS'!$O:$Q,3,0)</f>
        <v>#N/A</v>
      </c>
      <c r="N127" s="34"/>
      <c r="T127" s="100"/>
      <c r="U127" s="37"/>
      <c r="V127" s="42"/>
      <c r="W127" s="173"/>
      <c r="X127" s="84"/>
      <c r="Y127" s="1"/>
      <c r="Z127" s="100"/>
      <c r="AA127" s="37"/>
    </row>
    <row r="128" spans="1:27" ht="18.75" customHeight="1" x14ac:dyDescent="0.25">
      <c r="A128" s="18" t="str">
        <f t="shared" ref="A128:A130" si="23">$F$125&amp;J130</f>
        <v>1485206</v>
      </c>
      <c r="B128" s="283"/>
      <c r="C128" s="174"/>
      <c r="D128" s="49" t="s">
        <v>200</v>
      </c>
      <c r="E128" s="49" t="s">
        <v>34</v>
      </c>
      <c r="F128" s="289"/>
      <c r="G128" s="50" t="s">
        <v>88</v>
      </c>
      <c r="H128" s="49" t="s">
        <v>26</v>
      </c>
      <c r="I128" s="51" t="s">
        <v>89</v>
      </c>
      <c r="J128" s="49">
        <v>1477479</v>
      </c>
      <c r="K128" s="49">
        <v>636909</v>
      </c>
      <c r="L128" s="52" t="e">
        <f>VLOOKUP(A126,'[2]LL KITS'!$O:$Q,2,0)</f>
        <v>#N/A</v>
      </c>
      <c r="M128" s="52" t="e">
        <f>VLOOKUP(A126,'[2]LL KITS'!$O:$Q,3,0)</f>
        <v>#N/A</v>
      </c>
      <c r="N128" s="52"/>
      <c r="T128" s="102"/>
      <c r="U128" s="55"/>
      <c r="V128" s="60"/>
      <c r="W128" s="176"/>
      <c r="X128" s="50"/>
      <c r="Y128" s="49"/>
      <c r="Z128" s="102"/>
      <c r="AA128" s="55"/>
    </row>
    <row r="129" spans="1:35" ht="18.75" customHeight="1" x14ac:dyDescent="0.25">
      <c r="A129" s="18" t="str">
        <f t="shared" si="23"/>
        <v>1119980</v>
      </c>
      <c r="B129" s="281">
        <v>34</v>
      </c>
      <c r="D129" s="1" t="s">
        <v>200</v>
      </c>
      <c r="E129" s="1" t="s">
        <v>200</v>
      </c>
      <c r="F129" s="287" t="s">
        <v>265</v>
      </c>
      <c r="G129" s="84" t="s">
        <v>266</v>
      </c>
      <c r="H129" s="1" t="s">
        <v>26</v>
      </c>
      <c r="I129" s="63" t="s">
        <v>267</v>
      </c>
      <c r="J129" s="1">
        <v>1376493</v>
      </c>
      <c r="K129" s="1">
        <v>625972</v>
      </c>
      <c r="L129" s="21" t="e">
        <f>VLOOKUP(A127,'[2]LL KITS'!$O:$Q,2,0)</f>
        <v>#N/A</v>
      </c>
      <c r="M129" s="21" t="e">
        <f>VLOOKUP(A127,'[2]LL KITS'!$O:$Q,3,0)</f>
        <v>#N/A</v>
      </c>
      <c r="N129" s="21"/>
      <c r="T129" s="103"/>
      <c r="U129" s="24"/>
      <c r="V129" s="29"/>
      <c r="W129" s="172"/>
      <c r="X129" s="189"/>
      <c r="Y129" s="19"/>
      <c r="Z129" s="103"/>
      <c r="AA129" s="24"/>
    </row>
    <row r="130" spans="1:35" ht="18.75" customHeight="1" x14ac:dyDescent="0.25">
      <c r="A130" s="18" t="str">
        <f t="shared" si="23"/>
        <v>1477481</v>
      </c>
      <c r="B130" s="282"/>
      <c r="D130" s="1" t="s">
        <v>200</v>
      </c>
      <c r="E130" s="1" t="s">
        <v>200</v>
      </c>
      <c r="F130" s="366"/>
      <c r="G130" s="84" t="s">
        <v>263</v>
      </c>
      <c r="H130" s="1" t="s">
        <v>26</v>
      </c>
      <c r="I130" s="63" t="s">
        <v>264</v>
      </c>
      <c r="J130" s="1">
        <v>1485206</v>
      </c>
      <c r="K130" s="1">
        <v>634092</v>
      </c>
      <c r="L130" s="34" t="e">
        <f>VLOOKUP(A128,'[2]LL KITS'!$O:$Q,2,0)</f>
        <v>#N/A</v>
      </c>
      <c r="M130" s="34" t="e">
        <f>VLOOKUP(A128,'[2]LL KITS'!$O:$Q,3,0)</f>
        <v>#N/A</v>
      </c>
      <c r="N130" s="34"/>
      <c r="T130" s="100"/>
      <c r="U130" s="37"/>
      <c r="V130" s="42"/>
      <c r="W130" s="173"/>
      <c r="X130" s="84"/>
      <c r="Y130" s="1"/>
      <c r="Z130" s="100"/>
      <c r="AA130" s="37"/>
    </row>
    <row r="131" spans="1:35" ht="20.25" customHeight="1" x14ac:dyDescent="0.25">
      <c r="A131" s="18" t="str">
        <f>$F$129&amp;J133</f>
        <v>Presente Far Away1487636</v>
      </c>
      <c r="B131" s="282"/>
      <c r="D131" s="1" t="s">
        <v>200</v>
      </c>
      <c r="E131" s="1" t="s">
        <v>200</v>
      </c>
      <c r="F131" s="366"/>
      <c r="G131" s="84" t="s">
        <v>261</v>
      </c>
      <c r="H131" s="1" t="s">
        <v>26</v>
      </c>
      <c r="I131" s="63" t="s">
        <v>262</v>
      </c>
      <c r="J131" s="1">
        <v>1119980</v>
      </c>
      <c r="K131" s="1">
        <v>567972</v>
      </c>
      <c r="L131" s="34" t="e">
        <f>VLOOKUP(A129,'[2]LL KITS'!$O:$Q,2,0)</f>
        <v>#N/A</v>
      </c>
      <c r="M131" s="34" t="e">
        <f>VLOOKUP(A129,'[2]LL KITS'!$O:$Q,3,0)</f>
        <v>#N/A</v>
      </c>
      <c r="N131" s="34"/>
      <c r="T131" s="100"/>
      <c r="U131" s="37"/>
      <c r="V131" s="42"/>
      <c r="W131" s="173"/>
      <c r="X131" s="84"/>
      <c r="Y131" s="1"/>
      <c r="Z131" s="100"/>
      <c r="AA131" s="37"/>
    </row>
    <row r="132" spans="1:35" ht="15" x14ac:dyDescent="0.25">
      <c r="A132" s="18" t="str">
        <f t="shared" ref="A132:A133" si="24">$F$129&amp;J134</f>
        <v>Presente Far Away1490661</v>
      </c>
      <c r="B132" s="283"/>
      <c r="C132" s="174"/>
      <c r="D132" s="49" t="s">
        <v>200</v>
      </c>
      <c r="E132" s="49" t="s">
        <v>34</v>
      </c>
      <c r="F132" s="289"/>
      <c r="G132" s="50" t="s">
        <v>94</v>
      </c>
      <c r="H132" s="49" t="s">
        <v>26</v>
      </c>
      <c r="I132" s="51" t="s">
        <v>95</v>
      </c>
      <c r="J132" s="49">
        <v>1477481</v>
      </c>
      <c r="K132" s="49">
        <v>636912</v>
      </c>
      <c r="L132" s="52" t="e">
        <f>VLOOKUP(A130,'[2]LL KITS'!$O:$Q,2,0)</f>
        <v>#N/A</v>
      </c>
      <c r="M132" s="52" t="e">
        <f>VLOOKUP(A130,'[2]LL KITS'!$O:$Q,3,0)</f>
        <v>#N/A</v>
      </c>
      <c r="N132" s="52"/>
      <c r="T132" s="100"/>
      <c r="U132" s="37"/>
      <c r="V132" s="42"/>
      <c r="W132" s="173"/>
      <c r="X132" s="84"/>
      <c r="Y132" s="1"/>
      <c r="Z132" s="100"/>
      <c r="AA132" s="37"/>
    </row>
    <row r="133" spans="1:35" ht="18" customHeight="1" x14ac:dyDescent="0.25">
      <c r="A133" s="18" t="str">
        <f t="shared" si="24"/>
        <v>Presente Far Away1477479</v>
      </c>
      <c r="B133" s="281">
        <v>35</v>
      </c>
      <c r="D133" s="1" t="s">
        <v>200</v>
      </c>
      <c r="E133" s="1" t="s">
        <v>200</v>
      </c>
      <c r="F133" s="287" t="s">
        <v>268</v>
      </c>
      <c r="G133" s="84" t="s">
        <v>269</v>
      </c>
      <c r="H133" s="1" t="s">
        <v>26</v>
      </c>
      <c r="I133" s="63" t="s">
        <v>270</v>
      </c>
      <c r="J133" s="1">
        <v>1487636</v>
      </c>
      <c r="K133" s="1">
        <v>633991</v>
      </c>
      <c r="L133" s="21" t="e">
        <f>VLOOKUP(A131,'[2]LL KITS'!$O:$Q,2,0)</f>
        <v>#N/A</v>
      </c>
      <c r="M133" s="21" t="e">
        <f>VLOOKUP(A131,'[2]LL KITS'!$O:$Q,3,0)</f>
        <v>#N/A</v>
      </c>
      <c r="N133" s="21"/>
      <c r="T133" s="100"/>
      <c r="U133" s="37"/>
      <c r="V133" s="42"/>
      <c r="W133" s="173"/>
      <c r="X133" s="84"/>
      <c r="Y133" s="1"/>
      <c r="Z133" s="100"/>
      <c r="AA133" s="37"/>
    </row>
    <row r="134" spans="1:35" ht="18" customHeight="1" x14ac:dyDescent="0.25">
      <c r="A134" s="18" t="str">
        <f>$F$132&amp;J136</f>
        <v>1473118</v>
      </c>
      <c r="B134" s="282"/>
      <c r="D134" s="1" t="s">
        <v>200</v>
      </c>
      <c r="E134" s="1" t="s">
        <v>200</v>
      </c>
      <c r="F134" s="366"/>
      <c r="G134" s="84" t="s">
        <v>271</v>
      </c>
      <c r="H134" s="1" t="s">
        <v>45</v>
      </c>
      <c r="I134" s="63" t="s">
        <v>272</v>
      </c>
      <c r="J134" s="1">
        <v>1490661</v>
      </c>
      <c r="K134" s="1">
        <v>633993</v>
      </c>
      <c r="L134" s="34" t="e">
        <f>VLOOKUP(A132,'[2]LL KITS'!$O:$Q,2,0)</f>
        <v>#N/A</v>
      </c>
      <c r="M134" s="34" t="e">
        <f>VLOOKUP(A132,'[2]LL KITS'!$O:$Q,3,0)</f>
        <v>#N/A</v>
      </c>
      <c r="N134" s="34"/>
      <c r="T134" s="100"/>
      <c r="U134" s="37"/>
      <c r="V134" s="42"/>
      <c r="W134" s="173"/>
      <c r="X134" s="84"/>
      <c r="Y134" s="1"/>
      <c r="Z134" s="100"/>
      <c r="AA134" s="37"/>
    </row>
    <row r="135" spans="1:35" ht="18" customHeight="1" x14ac:dyDescent="0.25">
      <c r="A135" s="18" t="str">
        <f t="shared" ref="A135" si="25">$F$132&amp;J137</f>
        <v>1473117</v>
      </c>
      <c r="B135" s="283"/>
      <c r="C135" s="174"/>
      <c r="D135" s="49" t="s">
        <v>200</v>
      </c>
      <c r="E135" s="49" t="s">
        <v>34</v>
      </c>
      <c r="F135" s="289"/>
      <c r="G135" s="50" t="s">
        <v>88</v>
      </c>
      <c r="H135" s="49" t="s">
        <v>26</v>
      </c>
      <c r="I135" s="51" t="s">
        <v>89</v>
      </c>
      <c r="J135" s="49">
        <v>1477479</v>
      </c>
      <c r="K135" s="49">
        <v>636909</v>
      </c>
      <c r="L135" s="52" t="e">
        <f>VLOOKUP(A133,'[2]LL KITS'!$O:$Q,2,0)</f>
        <v>#N/A</v>
      </c>
      <c r="M135" s="52" t="e">
        <f>VLOOKUP(A133,'[2]LL KITS'!$O:$Q,3,0)</f>
        <v>#N/A</v>
      </c>
      <c r="N135" s="52"/>
      <c r="T135" s="100"/>
      <c r="U135" s="37"/>
      <c r="V135" s="42"/>
      <c r="W135" s="173"/>
      <c r="X135" s="84"/>
      <c r="Y135" s="1"/>
      <c r="Z135" s="100"/>
      <c r="AA135" s="37"/>
    </row>
    <row r="136" spans="1:35" ht="18" customHeight="1" x14ac:dyDescent="0.25">
      <c r="A136" s="18" t="str">
        <f>$F$132&amp;J138</f>
        <v>1477479</v>
      </c>
      <c r="B136" s="281">
        <v>36</v>
      </c>
      <c r="D136" s="1" t="s">
        <v>200</v>
      </c>
      <c r="E136" s="1" t="s">
        <v>200</v>
      </c>
      <c r="F136" s="287" t="s">
        <v>273</v>
      </c>
      <c r="G136" s="84" t="s">
        <v>274</v>
      </c>
      <c r="H136" s="1" t="s">
        <v>26</v>
      </c>
      <c r="I136" s="63" t="s">
        <v>275</v>
      </c>
      <c r="J136" s="1">
        <v>1473118</v>
      </c>
      <c r="K136" s="1">
        <v>632513</v>
      </c>
      <c r="L136" s="21" t="e">
        <f>VLOOKUP(A134,'[2]LL KITS'!$O:$Q,2,0)</f>
        <v>#N/A</v>
      </c>
      <c r="M136" s="21" t="e">
        <f>VLOOKUP(A134,'[2]LL KITS'!$O:$Q,3,0)</f>
        <v>#N/A</v>
      </c>
      <c r="N136" s="21"/>
      <c r="T136" s="100"/>
      <c r="U136" s="37"/>
      <c r="V136" s="42"/>
      <c r="W136" s="173"/>
      <c r="X136" s="84"/>
      <c r="Y136" s="1"/>
      <c r="Z136" s="100"/>
      <c r="AA136" s="37"/>
    </row>
    <row r="137" spans="1:35" ht="16.5" customHeight="1" x14ac:dyDescent="0.25">
      <c r="A137" s="18" t="str">
        <f>$F$135&amp;J139</f>
        <v>1473118</v>
      </c>
      <c r="B137" s="282"/>
      <c r="D137" s="1" t="s">
        <v>200</v>
      </c>
      <c r="E137" s="1" t="s">
        <v>200</v>
      </c>
      <c r="F137" s="366"/>
      <c r="G137" s="84" t="s">
        <v>276</v>
      </c>
      <c r="H137" s="1" t="s">
        <v>26</v>
      </c>
      <c r="I137" s="63" t="s">
        <v>277</v>
      </c>
      <c r="J137" s="1">
        <v>1473117</v>
      </c>
      <c r="K137" s="1">
        <v>631564</v>
      </c>
      <c r="L137" s="34" t="e">
        <f>VLOOKUP(A135,'[2]LL KITS'!$O:$Q,2,0)</f>
        <v>#N/A</v>
      </c>
      <c r="M137" s="34" t="e">
        <f>VLOOKUP(A135,'[2]LL KITS'!$O:$Q,3,0)</f>
        <v>#N/A</v>
      </c>
      <c r="N137" s="34"/>
      <c r="T137" s="100"/>
      <c r="U137" s="37"/>
      <c r="V137" s="42"/>
      <c r="W137" s="173"/>
      <c r="X137" s="84"/>
      <c r="Y137" s="1"/>
      <c r="Z137" s="100"/>
      <c r="AA137" s="37"/>
    </row>
    <row r="138" spans="1:35" ht="16.5" customHeight="1" x14ac:dyDescent="0.25">
      <c r="A138" s="18" t="str">
        <f t="shared" ref="A138:A140" si="26">$F$135&amp;J140</f>
        <v>1473117</v>
      </c>
      <c r="B138" s="283"/>
      <c r="C138" s="174"/>
      <c r="D138" s="49" t="s">
        <v>200</v>
      </c>
      <c r="E138" s="49" t="s">
        <v>34</v>
      </c>
      <c r="F138" s="289"/>
      <c r="G138" s="50" t="s">
        <v>88</v>
      </c>
      <c r="H138" s="49" t="s">
        <v>26</v>
      </c>
      <c r="I138" s="51" t="s">
        <v>89</v>
      </c>
      <c r="J138" s="49">
        <v>1477479</v>
      </c>
      <c r="K138" s="49">
        <v>636909</v>
      </c>
      <c r="L138" s="52" t="e">
        <f>VLOOKUP(A136,'[2]LL KITS'!$O:$Q,2,0)</f>
        <v>#N/A</v>
      </c>
      <c r="M138" s="52" t="e">
        <f>VLOOKUP(A136,'[2]LL KITS'!$O:$Q,3,0)</f>
        <v>#N/A</v>
      </c>
      <c r="N138" s="52"/>
      <c r="T138" s="100"/>
      <c r="U138" s="37"/>
      <c r="V138" s="42"/>
      <c r="W138" s="173"/>
      <c r="X138" s="84"/>
      <c r="Y138" s="1"/>
      <c r="Z138" s="100"/>
      <c r="AA138" s="37"/>
    </row>
    <row r="139" spans="1:35" s="332" customFormat="1" ht="15" x14ac:dyDescent="0.25">
      <c r="A139" s="18" t="str">
        <f t="shared" si="26"/>
        <v>1517085</v>
      </c>
      <c r="B139" s="281">
        <v>37</v>
      </c>
      <c r="C139"/>
      <c r="D139" s="1" t="s">
        <v>200</v>
      </c>
      <c r="E139" s="1" t="s">
        <v>200</v>
      </c>
      <c r="F139" s="287" t="s">
        <v>278</v>
      </c>
      <c r="G139" s="84" t="s">
        <v>274</v>
      </c>
      <c r="H139" s="1" t="s">
        <v>26</v>
      </c>
      <c r="I139" s="63" t="s">
        <v>275</v>
      </c>
      <c r="J139" s="1">
        <v>1473118</v>
      </c>
      <c r="K139" s="1">
        <v>632513</v>
      </c>
      <c r="L139" s="21" t="e">
        <f>VLOOKUP(A137,'[2]LL KITS'!$O:$Q,2,0)</f>
        <v>#N/A</v>
      </c>
      <c r="M139" s="21" t="e">
        <f>VLOOKUP(A137,'[2]LL KITS'!$O:$Q,3,0)</f>
        <v>#N/A</v>
      </c>
      <c r="N139" s="21"/>
      <c r="O139" s="18"/>
      <c r="P139" s="18"/>
      <c r="Q139" s="18"/>
      <c r="R139"/>
      <c r="S139"/>
      <c r="T139" s="100"/>
      <c r="U139" s="37"/>
      <c r="V139" s="42"/>
      <c r="W139" s="173"/>
      <c r="X139" s="84"/>
      <c r="Y139" s="1"/>
      <c r="Z139" s="100"/>
      <c r="AA139" s="37"/>
      <c r="AB139"/>
      <c r="AC139"/>
      <c r="AD139"/>
      <c r="AE139"/>
      <c r="AF139"/>
      <c r="AG139" s="363"/>
      <c r="AH139" s="363"/>
      <c r="AI139" s="363"/>
    </row>
    <row r="140" spans="1:35" s="332" customFormat="1" ht="15" x14ac:dyDescent="0.25">
      <c r="A140" s="18" t="str">
        <f t="shared" si="26"/>
        <v>1477481</v>
      </c>
      <c r="B140" s="282"/>
      <c r="C140"/>
      <c r="D140" s="1" t="s">
        <v>200</v>
      </c>
      <c r="E140" s="1" t="s">
        <v>200</v>
      </c>
      <c r="F140" s="366"/>
      <c r="G140" s="84" t="s">
        <v>276</v>
      </c>
      <c r="H140" s="1" t="s">
        <v>26</v>
      </c>
      <c r="I140" s="63" t="s">
        <v>277</v>
      </c>
      <c r="J140" s="1">
        <v>1473117</v>
      </c>
      <c r="K140" s="1">
        <v>631564</v>
      </c>
      <c r="L140" s="34" t="e">
        <f>VLOOKUP(A138,'[2]LL KITS'!$O:$Q,2,0)</f>
        <v>#N/A</v>
      </c>
      <c r="M140" s="34" t="e">
        <f>VLOOKUP(A138,'[2]LL KITS'!$O:$Q,3,0)</f>
        <v>#N/A</v>
      </c>
      <c r="N140" s="34"/>
      <c r="O140" s="18"/>
      <c r="P140" s="18"/>
      <c r="Q140" s="18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5" s="332" customFormat="1" ht="15" x14ac:dyDescent="0.25">
      <c r="A141" s="18" t="str">
        <f>$F$139&amp;J143</f>
        <v>Presente Lov U Especial1484353</v>
      </c>
      <c r="B141" s="282"/>
      <c r="C141"/>
      <c r="D141" s="1" t="s">
        <v>200</v>
      </c>
      <c r="E141" s="1" t="s">
        <v>43</v>
      </c>
      <c r="F141" s="366"/>
      <c r="G141" s="84" t="s">
        <v>279</v>
      </c>
      <c r="H141" s="1" t="s">
        <v>45</v>
      </c>
      <c r="I141" s="63">
        <v>5625413</v>
      </c>
      <c r="J141" s="63">
        <v>1517085</v>
      </c>
      <c r="K141" s="63">
        <v>2319310</v>
      </c>
      <c r="L141" s="34" t="e">
        <f>VLOOKUP(A139,'[2]LL KITS'!$O:$Q,2,0)</f>
        <v>#N/A</v>
      </c>
      <c r="M141" s="34" t="e">
        <f>VLOOKUP(A139,'[2]LL KITS'!$O:$Q,3,0)</f>
        <v>#N/A</v>
      </c>
      <c r="N141" s="34"/>
      <c r="O141" s="18"/>
      <c r="P141" s="18"/>
      <c r="Q141" s="18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5" s="332" customFormat="1" ht="15" x14ac:dyDescent="0.25">
      <c r="A142" s="18" t="str">
        <f t="shared" ref="A142:A143" si="27">$F$139&amp;J144</f>
        <v>Presente Lov U Especial1484351</v>
      </c>
      <c r="B142" s="283"/>
      <c r="C142" s="174"/>
      <c r="D142" s="49" t="s">
        <v>200</v>
      </c>
      <c r="E142" s="49" t="s">
        <v>34</v>
      </c>
      <c r="F142" s="289"/>
      <c r="G142" s="50" t="s">
        <v>94</v>
      </c>
      <c r="H142" s="49" t="s">
        <v>26</v>
      </c>
      <c r="I142" s="51" t="s">
        <v>95</v>
      </c>
      <c r="J142" s="49">
        <v>1477481</v>
      </c>
      <c r="K142" s="49">
        <v>636912</v>
      </c>
      <c r="L142" s="52" t="e">
        <f>VLOOKUP(A140,'[2]LL KITS'!$O:$Q,2,0)</f>
        <v>#N/A</v>
      </c>
      <c r="M142" s="52" t="e">
        <f>VLOOKUP(A140,'[2]LL KITS'!$O:$Q,3,0)</f>
        <v>#N/A</v>
      </c>
      <c r="N142" s="52"/>
      <c r="O142" s="18"/>
      <c r="P142" s="18"/>
      <c r="Q142" s="18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5" s="332" customFormat="1" ht="15" x14ac:dyDescent="0.25">
      <c r="A143" s="18" t="str">
        <f t="shared" si="27"/>
        <v>Presente Lov U Especial1477479</v>
      </c>
      <c r="B143" s="281">
        <v>38</v>
      </c>
      <c r="C143"/>
      <c r="D143" s="1" t="s">
        <v>200</v>
      </c>
      <c r="E143" s="1" t="s">
        <v>200</v>
      </c>
      <c r="F143" s="287" t="s">
        <v>280</v>
      </c>
      <c r="G143" s="84" t="s">
        <v>281</v>
      </c>
      <c r="H143" s="1" t="s">
        <v>26</v>
      </c>
      <c r="I143" s="63" t="s">
        <v>282</v>
      </c>
      <c r="J143" s="1">
        <v>1484353</v>
      </c>
      <c r="K143" s="1">
        <v>636824</v>
      </c>
      <c r="L143" s="21" t="e">
        <f>VLOOKUP(A141,'[2]LL KITS'!$O:$Q,2,0)</f>
        <v>#N/A</v>
      </c>
      <c r="M143" s="21" t="e">
        <f>VLOOKUP(A141,'[2]LL KITS'!$O:$Q,3,0)</f>
        <v>#N/A</v>
      </c>
      <c r="N143" s="21"/>
      <c r="O143" s="18"/>
      <c r="P143" s="18"/>
      <c r="Q143" s="18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5" s="332" customFormat="1" ht="15" x14ac:dyDescent="0.25">
      <c r="A144" s="1"/>
      <c r="B144" s="282"/>
      <c r="C144"/>
      <c r="D144" s="1" t="s">
        <v>200</v>
      </c>
      <c r="E144" s="1" t="s">
        <v>200</v>
      </c>
      <c r="F144" s="366"/>
      <c r="G144" s="84" t="s">
        <v>283</v>
      </c>
      <c r="H144" s="1" t="s">
        <v>26</v>
      </c>
      <c r="I144" s="63" t="s">
        <v>284</v>
      </c>
      <c r="J144" s="1">
        <v>1484351</v>
      </c>
      <c r="K144" s="1">
        <v>635867</v>
      </c>
      <c r="L144" s="34" t="e">
        <f>VLOOKUP(A142,'[2]LL KITS'!$O:$Q,2,0)</f>
        <v>#N/A</v>
      </c>
      <c r="M144" s="34" t="e">
        <f>VLOOKUP(A142,'[2]LL KITS'!$O:$Q,3,0)</f>
        <v>#N/A</v>
      </c>
      <c r="N144" s="34"/>
      <c r="O144" s="18"/>
      <c r="P144" s="18"/>
      <c r="Q144" s="18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s="332" customFormat="1" ht="15" x14ac:dyDescent="0.25">
      <c r="A145" s="1"/>
      <c r="B145" s="283"/>
      <c r="C145" s="174"/>
      <c r="D145" s="49" t="s">
        <v>200</v>
      </c>
      <c r="E145" s="49" t="s">
        <v>34</v>
      </c>
      <c r="F145" s="289"/>
      <c r="G145" s="50" t="s">
        <v>285</v>
      </c>
      <c r="H145" s="49" t="s">
        <v>26</v>
      </c>
      <c r="I145" s="51" t="s">
        <v>89</v>
      </c>
      <c r="J145" s="49">
        <v>1477479</v>
      </c>
      <c r="K145" s="49">
        <v>636909</v>
      </c>
      <c r="L145" s="52" t="e">
        <f>VLOOKUP(A143,'[2]LL KITS'!$O:$Q,2,0)</f>
        <v>#N/A</v>
      </c>
      <c r="M145" s="52" t="e">
        <f>VLOOKUP(A143,'[2]LL KITS'!$O:$Q,3,0)</f>
        <v>#N/A</v>
      </c>
      <c r="N145" s="52"/>
      <c r="O145" s="18"/>
      <c r="P145" s="18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s="332" customFormat="1" x14ac:dyDescent="0.25">
      <c r="A146" s="1"/>
      <c r="B146" s="1"/>
      <c r="C146"/>
      <c r="D146" s="1"/>
      <c r="E146" s="1"/>
      <c r="F146" s="229"/>
      <c r="G146" s="84"/>
      <c r="H146" s="2"/>
      <c r="I146" s="63"/>
      <c r="J146" s="2"/>
      <c r="K146" s="2"/>
      <c r="L146" s="1"/>
      <c r="M146" s="1"/>
      <c r="N146" s="1"/>
      <c r="O146" s="18"/>
      <c r="P146" s="18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s="332" customFormat="1" x14ac:dyDescent="0.25">
      <c r="A147" s="1"/>
      <c r="B147" s="1"/>
      <c r="C147"/>
      <c r="D147" s="1"/>
      <c r="E147" s="1"/>
      <c r="F147" s="229"/>
      <c r="G147" s="84"/>
      <c r="H147" s="2"/>
      <c r="I147" s="63"/>
      <c r="J147" s="2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s="332" customFormat="1" x14ac:dyDescent="0.25">
      <c r="A148" s="1"/>
      <c r="B148" s="1"/>
      <c r="C148"/>
      <c r="D148" s="1"/>
      <c r="E148" s="1"/>
      <c r="F148" s="229"/>
      <c r="G148" s="84"/>
      <c r="H148" s="2"/>
      <c r="I148" s="63"/>
      <c r="J148" s="2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s="332" customFormat="1" x14ac:dyDescent="0.25">
      <c r="A149" s="1"/>
      <c r="B149" s="1"/>
      <c r="C149"/>
      <c r="D149" s="1"/>
      <c r="E149" s="1"/>
      <c r="F149" s="229"/>
      <c r="G149" s="84"/>
      <c r="H149" s="2"/>
      <c r="I149" s="63"/>
      <c r="J149" s="2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s="332" customFormat="1" x14ac:dyDescent="0.25">
      <c r="A150" s="1"/>
      <c r="B150" s="1"/>
      <c r="C150"/>
      <c r="D150" s="1"/>
      <c r="E150" s="1"/>
      <c r="F150" s="229"/>
      <c r="G150" s="84"/>
      <c r="H150" s="2"/>
      <c r="I150" s="63"/>
      <c r="J150" s="2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s="332" customFormat="1" x14ac:dyDescent="0.25">
      <c r="A151" s="1"/>
      <c r="B151" s="1"/>
      <c r="C151"/>
      <c r="D151" s="1"/>
      <c r="E151" s="1"/>
      <c r="F151" s="229"/>
      <c r="G151" s="84"/>
      <c r="H151" s="2"/>
      <c r="I151" s="63"/>
      <c r="J151" s="2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s="332" customFormat="1" x14ac:dyDescent="0.25">
      <c r="A152" s="1"/>
      <c r="B152" s="1"/>
      <c r="C152"/>
      <c r="D152" s="1"/>
      <c r="E152" s="1"/>
      <c r="F152" s="229"/>
      <c r="G152" s="84"/>
      <c r="H152" s="2"/>
      <c r="I152" s="63"/>
      <c r="J152" s="2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s="332" customFormat="1" x14ac:dyDescent="0.25">
      <c r="A153" s="1"/>
      <c r="B153" s="1"/>
      <c r="C153"/>
      <c r="D153" s="1"/>
      <c r="E153" s="1"/>
      <c r="F153" s="229"/>
      <c r="G153" s="84"/>
      <c r="H153" s="2"/>
      <c r="I153" s="63"/>
      <c r="J153" s="2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s="332" customFormat="1" x14ac:dyDescent="0.25">
      <c r="A154" s="1"/>
      <c r="B154" s="1"/>
      <c r="C154"/>
      <c r="D154" s="1"/>
      <c r="E154" s="1"/>
      <c r="F154" s="229"/>
      <c r="G154" s="84"/>
      <c r="H154" s="2"/>
      <c r="I154" s="63"/>
      <c r="J154" s="2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s="332" customFormat="1" x14ac:dyDescent="0.25">
      <c r="A155" s="1"/>
      <c r="B155" s="1"/>
      <c r="C155"/>
      <c r="D155" s="1"/>
      <c r="E155" s="1"/>
      <c r="F155" s="229"/>
      <c r="G155" s="84"/>
      <c r="H155" s="2"/>
      <c r="I155" s="63"/>
      <c r="J155" s="2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s="332" customFormat="1" x14ac:dyDescent="0.25">
      <c r="A156" s="1"/>
      <c r="B156" s="1"/>
      <c r="C156"/>
      <c r="D156" s="1"/>
      <c r="E156" s="1"/>
      <c r="F156" s="229"/>
      <c r="G156" s="84"/>
      <c r="H156" s="2"/>
      <c r="I156" s="63"/>
      <c r="J156" s="2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s="332" customFormat="1" x14ac:dyDescent="0.25">
      <c r="A157" s="1"/>
      <c r="B157" s="1"/>
      <c r="C157"/>
      <c r="D157" s="1"/>
      <c r="E157" s="1"/>
      <c r="F157" s="229"/>
      <c r="G157" s="84"/>
      <c r="H157" s="2"/>
      <c r="I157" s="63"/>
      <c r="J157" s="2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s="332" customFormat="1" x14ac:dyDescent="0.25">
      <c r="A158" s="1"/>
      <c r="B158" s="1"/>
      <c r="C158"/>
      <c r="D158" s="1"/>
      <c r="E158" s="1"/>
      <c r="F158" s="229"/>
      <c r="G158" s="84"/>
      <c r="H158" s="2"/>
      <c r="I158" s="63"/>
      <c r="J158" s="2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s="332" customFormat="1" x14ac:dyDescent="0.25">
      <c r="A159" s="1"/>
      <c r="B159" s="1"/>
      <c r="C159"/>
      <c r="D159" s="1"/>
      <c r="E159" s="1"/>
      <c r="F159" s="229"/>
      <c r="G159" s="84"/>
      <c r="H159" s="2"/>
      <c r="I159" s="63"/>
      <c r="J159" s="2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s="332" customFormat="1" x14ac:dyDescent="0.25">
      <c r="A160" s="1"/>
      <c r="B160" s="1"/>
      <c r="C160"/>
      <c r="D160" s="1"/>
      <c r="E160" s="1"/>
      <c r="F160" s="229"/>
      <c r="G160" s="84"/>
      <c r="H160" s="2"/>
      <c r="I160" s="63"/>
      <c r="J160" s="2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s="332" customFormat="1" x14ac:dyDescent="0.25">
      <c r="A161" s="1"/>
      <c r="B161" s="1"/>
      <c r="C161"/>
      <c r="D161" s="1"/>
      <c r="E161" s="1"/>
      <c r="F161" s="229"/>
      <c r="G161" s="84"/>
      <c r="H161" s="2"/>
      <c r="I161" s="63"/>
      <c r="J161" s="2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s="332" customFormat="1" x14ac:dyDescent="0.25">
      <c r="A162" s="1"/>
      <c r="B162" s="1"/>
      <c r="C162"/>
      <c r="D162" s="1"/>
      <c r="E162" s="1"/>
      <c r="F162" s="229"/>
      <c r="G162" s="84"/>
      <c r="H162" s="2"/>
      <c r="I162" s="63"/>
      <c r="J162" s="2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s="332" customFormat="1" x14ac:dyDescent="0.25">
      <c r="A163" s="1"/>
      <c r="B163" s="1"/>
      <c r="C163"/>
      <c r="D163" s="1"/>
      <c r="E163" s="1"/>
      <c r="F163" s="229"/>
      <c r="G163" s="84"/>
      <c r="H163" s="2"/>
      <c r="I163" s="63"/>
      <c r="J163" s="2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s="332" customFormat="1" x14ac:dyDescent="0.25">
      <c r="A164" s="1"/>
      <c r="B164" s="1"/>
      <c r="C164"/>
      <c r="D164" s="1"/>
      <c r="E164" s="1"/>
      <c r="F164" s="229"/>
      <c r="G164" s="84"/>
      <c r="H164" s="2"/>
      <c r="I164" s="63"/>
      <c r="J164" s="2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s="332" customFormat="1" x14ac:dyDescent="0.25">
      <c r="A165" s="1"/>
      <c r="B165" s="1"/>
      <c r="C165"/>
      <c r="D165" s="1"/>
      <c r="E165" s="1"/>
      <c r="F165" s="229"/>
      <c r="G165" s="84"/>
      <c r="H165" s="2"/>
      <c r="I165" s="63"/>
      <c r="J165" s="2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s="332" customFormat="1" x14ac:dyDescent="0.25">
      <c r="A166" s="1"/>
      <c r="B166" s="1"/>
      <c r="C166"/>
      <c r="D166" s="1"/>
      <c r="E166" s="1"/>
      <c r="F166" s="229"/>
      <c r="G166" s="84"/>
      <c r="H166" s="2"/>
      <c r="I166" s="63"/>
      <c r="J166" s="2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s="332" customFormat="1" x14ac:dyDescent="0.25">
      <c r="A167" s="1"/>
      <c r="B167" s="1"/>
      <c r="C167"/>
      <c r="D167" s="1"/>
      <c r="E167" s="1"/>
      <c r="F167" s="229"/>
      <c r="G167" s="84"/>
      <c r="H167" s="2"/>
      <c r="I167" s="63"/>
      <c r="J167" s="2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s="332" customFormat="1" x14ac:dyDescent="0.25">
      <c r="A168" s="1"/>
      <c r="B168" s="1"/>
      <c r="C168"/>
      <c r="D168" s="1"/>
      <c r="E168" s="1"/>
      <c r="F168" s="229"/>
      <c r="G168" s="84"/>
      <c r="H168" s="2"/>
      <c r="I168" s="63"/>
      <c r="J168" s="2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s="332" customFormat="1" x14ac:dyDescent="0.25">
      <c r="A169" s="1"/>
      <c r="B169" s="1"/>
      <c r="C169"/>
      <c r="D169" s="1"/>
      <c r="E169" s="1"/>
      <c r="F169" s="229"/>
      <c r="G169" s="84"/>
      <c r="H169" s="2"/>
      <c r="I169" s="63"/>
      <c r="J169" s="2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s="332" customFormat="1" x14ac:dyDescent="0.25">
      <c r="A170" s="1"/>
      <c r="B170" s="1"/>
      <c r="C170"/>
      <c r="D170" s="1"/>
      <c r="E170" s="1"/>
      <c r="F170" s="229"/>
      <c r="G170" s="84"/>
      <c r="H170" s="2"/>
      <c r="I170" s="63"/>
      <c r="J170" s="2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s="332" customFormat="1" x14ac:dyDescent="0.25">
      <c r="A171" s="1"/>
      <c r="B171" s="1"/>
      <c r="C171"/>
      <c r="D171" s="1"/>
      <c r="E171" s="1"/>
      <c r="F171" s="229"/>
      <c r="G171" s="84"/>
      <c r="H171" s="2"/>
      <c r="I171" s="63"/>
      <c r="J171" s="2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s="332" customFormat="1" x14ac:dyDescent="0.25">
      <c r="A172" s="1"/>
      <c r="B172" s="1"/>
      <c r="C172"/>
      <c r="D172" s="1"/>
      <c r="E172" s="1"/>
      <c r="F172" s="229"/>
      <c r="G172" s="84"/>
      <c r="H172" s="2"/>
      <c r="I172" s="63"/>
      <c r="J172" s="2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s="332" customFormat="1" x14ac:dyDescent="0.25">
      <c r="A173" s="1"/>
      <c r="B173" s="1"/>
      <c r="C173"/>
      <c r="D173" s="1"/>
      <c r="E173" s="1"/>
      <c r="F173" s="229"/>
      <c r="G173" s="84"/>
      <c r="H173" s="2"/>
      <c r="I173" s="63"/>
      <c r="J173" s="2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s="332" customFormat="1" x14ac:dyDescent="0.25">
      <c r="A174" s="1"/>
      <c r="B174" s="1"/>
      <c r="C174"/>
      <c r="D174" s="1"/>
      <c r="E174" s="1"/>
      <c r="F174" s="229"/>
      <c r="G174" s="84"/>
      <c r="H174" s="2"/>
      <c r="I174" s="63"/>
      <c r="J174" s="2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s="332" customFormat="1" x14ac:dyDescent="0.25">
      <c r="A175" s="1"/>
      <c r="B175" s="1"/>
      <c r="C175"/>
      <c r="D175" s="1"/>
      <c r="E175" s="1"/>
      <c r="F175" s="229"/>
      <c r="G175" s="84"/>
      <c r="H175" s="2"/>
      <c r="I175" s="63"/>
      <c r="J175" s="2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s="332" customFormat="1" x14ac:dyDescent="0.25">
      <c r="A176" s="1"/>
      <c r="B176" s="1"/>
      <c r="C176"/>
      <c r="D176" s="1"/>
      <c r="E176" s="1"/>
      <c r="F176" s="229"/>
      <c r="G176" s="84"/>
      <c r="H176" s="2"/>
      <c r="I176" s="63"/>
      <c r="J176" s="2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s="332" customFormat="1" x14ac:dyDescent="0.25">
      <c r="A177" s="1"/>
      <c r="B177" s="1"/>
      <c r="C177"/>
      <c r="D177" s="1"/>
      <c r="E177" s="1"/>
      <c r="F177" s="229"/>
      <c r="G177" s="84"/>
      <c r="H177" s="2"/>
      <c r="I177" s="63"/>
      <c r="J177" s="2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s="332" customFormat="1" x14ac:dyDescent="0.25">
      <c r="A178" s="1"/>
      <c r="B178" s="1"/>
      <c r="C178"/>
      <c r="D178" s="1"/>
      <c r="E178" s="1"/>
      <c r="F178" s="229"/>
      <c r="G178" s="84"/>
      <c r="H178" s="2"/>
      <c r="I178" s="63"/>
      <c r="J178" s="2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s="332" customFormat="1" x14ac:dyDescent="0.25">
      <c r="A179" s="1"/>
      <c r="B179" s="1"/>
      <c r="C179"/>
      <c r="D179" s="1"/>
      <c r="E179" s="1"/>
      <c r="F179" s="229"/>
      <c r="G179" s="84"/>
      <c r="H179" s="2"/>
      <c r="I179" s="63"/>
      <c r="J179" s="2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s="332" customFormat="1" x14ac:dyDescent="0.25">
      <c r="A180" s="1"/>
      <c r="B180" s="1"/>
      <c r="C180"/>
      <c r="D180" s="1"/>
      <c r="E180" s="1"/>
      <c r="F180" s="229"/>
      <c r="G180" s="84"/>
      <c r="H180" s="2"/>
      <c r="I180" s="63"/>
      <c r="J180" s="2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s="332" customFormat="1" x14ac:dyDescent="0.25">
      <c r="A181" s="1"/>
      <c r="B181" s="1"/>
      <c r="C181"/>
      <c r="D181" s="1"/>
      <c r="E181" s="1"/>
      <c r="F181" s="229"/>
      <c r="G181" s="84"/>
      <c r="H181" s="2"/>
      <c r="I181" s="63"/>
      <c r="J181" s="2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s="332" customFormat="1" x14ac:dyDescent="0.25">
      <c r="A182" s="1"/>
      <c r="B182" s="1"/>
      <c r="C182"/>
      <c r="D182" s="1"/>
      <c r="E182" s="1"/>
      <c r="F182" s="229"/>
      <c r="G182" s="84"/>
      <c r="H182" s="2"/>
      <c r="I182" s="63"/>
      <c r="J182" s="2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s="332" customFormat="1" x14ac:dyDescent="0.25">
      <c r="A183" s="1"/>
      <c r="B183" s="1"/>
      <c r="C183"/>
      <c r="D183" s="1"/>
      <c r="E183" s="1"/>
      <c r="F183" s="229"/>
      <c r="G183" s="84"/>
      <c r="H183" s="2"/>
      <c r="I183" s="63"/>
      <c r="J183" s="2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s="332" customFormat="1" x14ac:dyDescent="0.25">
      <c r="A184" s="1"/>
      <c r="B184" s="1"/>
      <c r="C184"/>
      <c r="D184" s="1"/>
      <c r="E184" s="1"/>
      <c r="F184" s="229"/>
      <c r="G184" s="84"/>
      <c r="H184" s="2"/>
      <c r="I184" s="63"/>
      <c r="J184" s="2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s="332" customFormat="1" x14ac:dyDescent="0.25">
      <c r="A185" s="1"/>
      <c r="B185" s="1"/>
      <c r="C185"/>
      <c r="D185" s="1"/>
      <c r="E185" s="1"/>
      <c r="F185" s="229"/>
      <c r="G185" s="84"/>
      <c r="H185" s="2"/>
      <c r="I185" s="63"/>
      <c r="J185" s="2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s="332" customFormat="1" x14ac:dyDescent="0.25">
      <c r="A186" s="1"/>
      <c r="B186" s="1"/>
      <c r="C186"/>
      <c r="D186" s="1"/>
      <c r="E186" s="1"/>
      <c r="F186" s="229"/>
      <c r="G186" s="84"/>
      <c r="H186" s="2"/>
      <c r="I186" s="63"/>
      <c r="J186" s="2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s="332" customFormat="1" x14ac:dyDescent="0.25">
      <c r="A187" s="1"/>
      <c r="B187" s="1"/>
      <c r="C187"/>
      <c r="D187" s="1"/>
      <c r="E187" s="1"/>
      <c r="F187" s="229"/>
      <c r="G187" s="84"/>
      <c r="H187" s="2"/>
      <c r="I187" s="63"/>
      <c r="J187" s="2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s="332" customFormat="1" x14ac:dyDescent="0.25">
      <c r="A188" s="1"/>
      <c r="B188" s="1"/>
      <c r="C188"/>
      <c r="D188" s="1"/>
      <c r="E188" s="1"/>
      <c r="F188" s="229"/>
      <c r="G188" s="84"/>
      <c r="H188" s="2"/>
      <c r="I188" s="63"/>
      <c r="J188" s="2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s="332" customFormat="1" x14ac:dyDescent="0.25">
      <c r="A189" s="1"/>
      <c r="B189" s="1"/>
      <c r="C189"/>
      <c r="D189" s="1"/>
      <c r="E189" s="1"/>
      <c r="F189" s="229"/>
      <c r="G189" s="84"/>
      <c r="H189" s="2"/>
      <c r="I189" s="63"/>
      <c r="J189" s="2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s="332" customFormat="1" x14ac:dyDescent="0.25">
      <c r="A190" s="1"/>
      <c r="B190" s="1"/>
      <c r="C190"/>
      <c r="D190" s="1"/>
      <c r="E190" s="1"/>
      <c r="F190" s="229"/>
      <c r="G190" s="84"/>
      <c r="H190" s="2"/>
      <c r="I190" s="63"/>
      <c r="J190" s="2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s="332" customFormat="1" x14ac:dyDescent="0.25">
      <c r="A191" s="1"/>
      <c r="B191" s="1"/>
      <c r="C191"/>
      <c r="D191" s="1"/>
      <c r="E191" s="1"/>
      <c r="F191" s="229"/>
      <c r="G191" s="84"/>
      <c r="H191" s="2"/>
      <c r="I191" s="63"/>
      <c r="J191" s="2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s="332" customFormat="1" x14ac:dyDescent="0.25">
      <c r="A192" s="1"/>
      <c r="B192" s="1"/>
      <c r="C192"/>
      <c r="D192" s="1"/>
      <c r="E192" s="1"/>
      <c r="F192" s="229"/>
      <c r="G192" s="84"/>
      <c r="H192" s="2"/>
      <c r="I192" s="63"/>
      <c r="J192" s="2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s="332" customFormat="1" x14ac:dyDescent="0.25">
      <c r="A193" s="1"/>
      <c r="B193" s="1"/>
      <c r="C193"/>
      <c r="D193" s="1"/>
      <c r="E193" s="1"/>
      <c r="F193" s="229"/>
      <c r="G193" s="84"/>
      <c r="H193" s="2"/>
      <c r="I193" s="63"/>
      <c r="J193" s="2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s="332" customFormat="1" x14ac:dyDescent="0.25">
      <c r="A194" s="1"/>
      <c r="B194" s="1"/>
      <c r="C194"/>
      <c r="D194" s="1"/>
      <c r="E194" s="1"/>
      <c r="F194" s="229"/>
      <c r="G194" s="84"/>
      <c r="H194" s="2"/>
      <c r="I194" s="63"/>
      <c r="J194" s="2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s="332" customFormat="1" x14ac:dyDescent="0.25">
      <c r="A195" s="1"/>
      <c r="B195" s="1"/>
      <c r="C195"/>
      <c r="D195" s="1"/>
      <c r="E195" s="1"/>
      <c r="F195" s="229"/>
      <c r="G195" s="84"/>
      <c r="H195" s="2"/>
      <c r="I195" s="63"/>
      <c r="J195" s="2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s="332" customFormat="1" x14ac:dyDescent="0.25">
      <c r="A196" s="1"/>
      <c r="B196" s="1"/>
      <c r="C196"/>
      <c r="D196" s="1"/>
      <c r="E196" s="1"/>
      <c r="F196" s="229"/>
      <c r="G196" s="84"/>
      <c r="H196" s="2"/>
      <c r="I196" s="63"/>
      <c r="J196" s="2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s="332" customFormat="1" x14ac:dyDescent="0.25">
      <c r="A197" s="1"/>
      <c r="B197" s="1"/>
      <c r="C197"/>
      <c r="D197" s="1"/>
      <c r="E197" s="1"/>
      <c r="F197" s="229"/>
      <c r="G197" s="84"/>
      <c r="H197" s="2"/>
      <c r="I197" s="63"/>
      <c r="J197" s="2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s="332" customFormat="1" x14ac:dyDescent="0.25">
      <c r="A198" s="1"/>
      <c r="B198" s="1"/>
      <c r="C198"/>
      <c r="D198" s="1"/>
      <c r="E198" s="1"/>
      <c r="F198" s="229"/>
      <c r="G198" s="84"/>
      <c r="H198" s="2"/>
      <c r="I198" s="63"/>
      <c r="J198" s="2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s="332" customFormat="1" x14ac:dyDescent="0.25">
      <c r="A199" s="1"/>
      <c r="B199" s="1"/>
      <c r="C199"/>
      <c r="D199" s="1"/>
      <c r="E199" s="1"/>
      <c r="F199" s="229"/>
      <c r="G199" s="84"/>
      <c r="H199" s="2"/>
      <c r="I199" s="63"/>
      <c r="J199" s="2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s="332" customFormat="1" x14ac:dyDescent="0.25">
      <c r="A200" s="1"/>
      <c r="B200" s="1"/>
      <c r="C200"/>
      <c r="D200" s="1"/>
      <c r="E200" s="1"/>
      <c r="F200" s="229"/>
      <c r="G200" s="84"/>
      <c r="H200" s="2"/>
      <c r="I200" s="63"/>
      <c r="J200" s="2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s="332" customFormat="1" x14ac:dyDescent="0.25">
      <c r="A201" s="1"/>
      <c r="B201" s="1"/>
      <c r="C201"/>
      <c r="D201" s="1"/>
      <c r="E201" s="1"/>
      <c r="F201" s="229"/>
      <c r="G201" s="84"/>
      <c r="H201" s="2"/>
      <c r="I201" s="63"/>
      <c r="J201" s="2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s="332" customFormat="1" x14ac:dyDescent="0.25">
      <c r="A202" s="1"/>
      <c r="B202" s="1"/>
      <c r="C202"/>
      <c r="D202" s="1"/>
      <c r="E202" s="1"/>
      <c r="F202" s="229"/>
      <c r="G202" s="84"/>
      <c r="H202" s="2"/>
      <c r="I202" s="63"/>
      <c r="J202" s="2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s="332" customFormat="1" x14ac:dyDescent="0.25">
      <c r="A203" s="1"/>
      <c r="B203" s="1"/>
      <c r="C203"/>
      <c r="D203" s="1"/>
      <c r="E203" s="1"/>
      <c r="F203" s="229"/>
      <c r="G203" s="84"/>
      <c r="H203" s="2"/>
      <c r="I203" s="63"/>
      <c r="J203" s="2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s="332" customFormat="1" x14ac:dyDescent="0.25">
      <c r="A204" s="1"/>
      <c r="B204" s="1"/>
      <c r="C204"/>
      <c r="D204" s="1"/>
      <c r="E204" s="1"/>
      <c r="F204" s="229"/>
      <c r="G204" s="84"/>
      <c r="H204" s="2"/>
      <c r="I204" s="63"/>
      <c r="J204" s="2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s="332" customFormat="1" x14ac:dyDescent="0.25">
      <c r="A205" s="1"/>
      <c r="B205" s="1"/>
      <c r="C205"/>
      <c r="D205" s="1"/>
      <c r="E205" s="1"/>
      <c r="F205" s="229"/>
      <c r="G205" s="84"/>
      <c r="H205" s="2"/>
      <c r="I205" s="63"/>
      <c r="J205" s="2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s="332" customFormat="1" x14ac:dyDescent="0.25">
      <c r="A206" s="1"/>
      <c r="B206" s="1"/>
      <c r="C206"/>
      <c r="D206" s="1"/>
      <c r="E206" s="1"/>
      <c r="F206" s="229"/>
      <c r="G206" s="84"/>
      <c r="H206" s="2"/>
      <c r="I206" s="63"/>
      <c r="J206" s="2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s="332" customFormat="1" x14ac:dyDescent="0.25">
      <c r="A207" s="1"/>
      <c r="B207" s="1"/>
      <c r="C207"/>
      <c r="D207" s="1"/>
      <c r="E207" s="1"/>
      <c r="F207" s="229"/>
      <c r="G207" s="84"/>
      <c r="H207" s="2"/>
      <c r="I207" s="63"/>
      <c r="J207" s="2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s="332" customFormat="1" x14ac:dyDescent="0.25">
      <c r="A208" s="1"/>
      <c r="B208" s="1"/>
      <c r="C208"/>
      <c r="D208" s="1"/>
      <c r="E208" s="1"/>
      <c r="F208" s="229"/>
      <c r="G208" s="84"/>
      <c r="H208" s="2"/>
      <c r="I208" s="63"/>
      <c r="J208" s="2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s="332" customFormat="1" x14ac:dyDescent="0.25">
      <c r="A209" s="1"/>
      <c r="B209" s="1"/>
      <c r="C209"/>
      <c r="D209" s="1"/>
      <c r="E209" s="1"/>
      <c r="F209" s="229"/>
      <c r="G209" s="84"/>
      <c r="H209" s="2"/>
      <c r="I209" s="63"/>
      <c r="J209" s="2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s="332" customFormat="1" x14ac:dyDescent="0.25">
      <c r="A210" s="1"/>
      <c r="B210" s="1"/>
      <c r="C210"/>
      <c r="D210" s="1"/>
      <c r="E210" s="1"/>
      <c r="F210" s="229"/>
      <c r="G210" s="84"/>
      <c r="H210" s="2"/>
      <c r="I210" s="63"/>
      <c r="J210" s="2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s="332" customFormat="1" x14ac:dyDescent="0.25">
      <c r="A211" s="1"/>
      <c r="B211" s="1"/>
      <c r="C211"/>
      <c r="D211" s="1"/>
      <c r="E211" s="1"/>
      <c r="F211" s="229"/>
      <c r="G211" s="84"/>
      <c r="H211" s="2"/>
      <c r="I211" s="63"/>
      <c r="J211" s="2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s="332" customFormat="1" x14ac:dyDescent="0.25">
      <c r="A212" s="1"/>
      <c r="B212" s="1"/>
      <c r="C212"/>
      <c r="D212" s="1"/>
      <c r="E212" s="1"/>
      <c r="F212" s="229"/>
      <c r="G212" s="84"/>
      <c r="H212" s="2"/>
      <c r="I212" s="63"/>
      <c r="J212" s="2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s="332" customFormat="1" x14ac:dyDescent="0.25">
      <c r="A213" s="1"/>
      <c r="B213" s="1"/>
      <c r="C213"/>
      <c r="D213" s="1"/>
      <c r="E213" s="1"/>
      <c r="F213" s="229"/>
      <c r="G213" s="84"/>
      <c r="H213" s="2"/>
      <c r="I213" s="63"/>
      <c r="J213" s="2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s="332" customFormat="1" x14ac:dyDescent="0.25">
      <c r="A214" s="1"/>
      <c r="B214" s="1"/>
      <c r="C214"/>
      <c r="D214" s="1"/>
      <c r="E214" s="1"/>
      <c r="F214" s="229"/>
      <c r="G214" s="84"/>
      <c r="H214" s="2"/>
      <c r="I214" s="63"/>
      <c r="J214" s="2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s="332" customFormat="1" x14ac:dyDescent="0.25">
      <c r="A215" s="1"/>
      <c r="B215" s="1"/>
      <c r="C215"/>
      <c r="D215" s="1"/>
      <c r="E215" s="1"/>
      <c r="F215" s="229"/>
      <c r="G215" s="84"/>
      <c r="H215" s="2"/>
      <c r="I215" s="63"/>
      <c r="J215" s="2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s="332" customFormat="1" x14ac:dyDescent="0.25">
      <c r="A216" s="1"/>
      <c r="B216" s="1"/>
      <c r="C216"/>
      <c r="D216" s="1"/>
      <c r="E216" s="1"/>
      <c r="F216" s="229"/>
      <c r="G216" s="84"/>
      <c r="H216" s="2"/>
      <c r="I216" s="63"/>
      <c r="J216" s="2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s="332" customFormat="1" x14ac:dyDescent="0.25">
      <c r="A217" s="1"/>
      <c r="B217" s="1"/>
      <c r="C217"/>
      <c r="D217" s="1"/>
      <c r="E217" s="1"/>
      <c r="F217" s="229"/>
      <c r="G217" s="84"/>
      <c r="H217" s="2"/>
      <c r="I217" s="63"/>
      <c r="J217" s="2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s="332" customFormat="1" x14ac:dyDescent="0.25">
      <c r="A218" s="1"/>
      <c r="B218" s="1"/>
      <c r="C218"/>
      <c r="D218" s="1"/>
      <c r="E218" s="1"/>
      <c r="F218" s="229"/>
      <c r="G218" s="84"/>
      <c r="H218" s="2"/>
      <c r="I218" s="63"/>
      <c r="J218" s="2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s="332" customFormat="1" x14ac:dyDescent="0.25">
      <c r="A219" s="1"/>
      <c r="B219" s="1"/>
      <c r="C219"/>
      <c r="D219" s="1"/>
      <c r="E219" s="1"/>
      <c r="F219" s="229"/>
      <c r="G219" s="84"/>
      <c r="H219" s="2"/>
      <c r="I219" s="63"/>
      <c r="J219" s="2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s="332" customFormat="1" x14ac:dyDescent="0.25">
      <c r="A220" s="1"/>
      <c r="B220" s="1"/>
      <c r="C220"/>
      <c r="D220" s="1"/>
      <c r="E220" s="1"/>
      <c r="F220" s="229"/>
      <c r="G220" s="84"/>
      <c r="H220" s="2"/>
      <c r="I220" s="63"/>
      <c r="J220" s="2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s="332" customFormat="1" x14ac:dyDescent="0.25">
      <c r="A221" s="1"/>
      <c r="B221" s="1"/>
      <c r="C221"/>
      <c r="D221" s="1"/>
      <c r="E221" s="1"/>
      <c r="F221" s="229"/>
      <c r="G221" s="84"/>
      <c r="H221" s="2"/>
      <c r="I221" s="63"/>
      <c r="J221" s="2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s="332" customFormat="1" x14ac:dyDescent="0.25">
      <c r="A222" s="1"/>
      <c r="B222" s="1"/>
      <c r="C222"/>
      <c r="D222" s="1"/>
      <c r="E222" s="1"/>
      <c r="F222" s="229"/>
      <c r="G222" s="84"/>
      <c r="H222" s="2"/>
      <c r="I222" s="63"/>
      <c r="J222" s="2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s="332" customFormat="1" x14ac:dyDescent="0.25">
      <c r="A223" s="1"/>
      <c r="B223" s="1"/>
      <c r="C223"/>
      <c r="D223" s="1"/>
      <c r="E223" s="1"/>
      <c r="F223" s="229"/>
      <c r="G223" s="84"/>
      <c r="H223" s="2"/>
      <c r="I223" s="63"/>
      <c r="J223" s="2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s="332" customFormat="1" x14ac:dyDescent="0.25">
      <c r="A224" s="1"/>
      <c r="B224" s="1"/>
      <c r="C224"/>
      <c r="D224" s="1"/>
      <c r="E224" s="1"/>
      <c r="F224" s="229"/>
      <c r="G224" s="84"/>
      <c r="H224" s="2"/>
      <c r="I224" s="63"/>
      <c r="J224" s="2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s="332" customFormat="1" x14ac:dyDescent="0.25">
      <c r="A225" s="1"/>
      <c r="B225" s="1"/>
      <c r="C225"/>
      <c r="D225" s="1"/>
      <c r="E225" s="1"/>
      <c r="F225" s="229"/>
      <c r="G225" s="84"/>
      <c r="H225" s="2"/>
      <c r="I225" s="63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s="332" customFormat="1" x14ac:dyDescent="0.25">
      <c r="A226" s="1"/>
      <c r="B226" s="1"/>
      <c r="C226"/>
      <c r="D226" s="1"/>
      <c r="E226" s="1"/>
      <c r="F226" s="229"/>
      <c r="G226" s="84"/>
      <c r="H226" s="2"/>
      <c r="I226" s="63"/>
      <c r="J226" s="2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s="332" customFormat="1" x14ac:dyDescent="0.25">
      <c r="A227" s="1"/>
      <c r="B227" s="1"/>
      <c r="C227"/>
      <c r="D227" s="1"/>
      <c r="E227" s="1"/>
      <c r="F227" s="229"/>
      <c r="G227" s="84"/>
      <c r="H227" s="2"/>
      <c r="I227" s="63"/>
      <c r="J227" s="2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s="332" customFormat="1" x14ac:dyDescent="0.25">
      <c r="A228" s="1"/>
      <c r="B228" s="1"/>
      <c r="C228"/>
      <c r="D228" s="1"/>
      <c r="E228" s="1"/>
      <c r="F228" s="229"/>
      <c r="G228" s="84"/>
      <c r="H228" s="2"/>
      <c r="I228" s="63"/>
      <c r="J228" s="2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s="332" customFormat="1" x14ac:dyDescent="0.25">
      <c r="A229" s="1"/>
      <c r="B229" s="1"/>
      <c r="C229"/>
      <c r="D229" s="1"/>
      <c r="E229" s="1"/>
      <c r="F229" s="229"/>
      <c r="G229" s="84"/>
      <c r="H229" s="2"/>
      <c r="I229" s="63"/>
      <c r="J229" s="2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s="332" customFormat="1" x14ac:dyDescent="0.25">
      <c r="A230" s="1"/>
      <c r="B230" s="1"/>
      <c r="C230"/>
      <c r="D230" s="1"/>
      <c r="E230" s="1"/>
      <c r="F230" s="229"/>
      <c r="G230" s="84"/>
      <c r="H230" s="2"/>
      <c r="I230" s="63"/>
      <c r="J230" s="2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s="332" customFormat="1" x14ac:dyDescent="0.25">
      <c r="A231" s="1"/>
      <c r="B231" s="1"/>
      <c r="C231"/>
      <c r="D231" s="1"/>
      <c r="E231" s="1"/>
      <c r="F231" s="229"/>
      <c r="G231" s="84"/>
      <c r="H231" s="2"/>
      <c r="I231" s="63"/>
      <c r="J231" s="2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s="332" customFormat="1" x14ac:dyDescent="0.25">
      <c r="A232" s="1"/>
      <c r="B232" s="1"/>
      <c r="C232"/>
      <c r="D232" s="1"/>
      <c r="E232" s="1"/>
      <c r="F232" s="229"/>
      <c r="G232" s="84"/>
      <c r="H232" s="2"/>
      <c r="I232" s="63"/>
      <c r="J232" s="2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s="332" customFormat="1" x14ac:dyDescent="0.25">
      <c r="A233" s="1"/>
      <c r="B233" s="1"/>
      <c r="C233"/>
      <c r="D233" s="1"/>
      <c r="E233" s="1"/>
      <c r="F233" s="229"/>
      <c r="G233" s="84"/>
      <c r="H233" s="2"/>
      <c r="I233" s="63"/>
      <c r="J233" s="2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s="332" customFormat="1" x14ac:dyDescent="0.25">
      <c r="A234" s="1"/>
      <c r="B234" s="1"/>
      <c r="C234"/>
      <c r="D234" s="1"/>
      <c r="E234" s="1"/>
      <c r="F234" s="229"/>
      <c r="G234" s="84"/>
      <c r="H234" s="2"/>
      <c r="I234" s="63"/>
      <c r="J234" s="2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s="332" customFormat="1" x14ac:dyDescent="0.25">
      <c r="A235" s="1"/>
      <c r="B235" s="1"/>
      <c r="C235"/>
      <c r="D235" s="1"/>
      <c r="E235" s="1"/>
      <c r="F235" s="229"/>
      <c r="G235" s="84"/>
      <c r="H235" s="2"/>
      <c r="I235" s="63"/>
      <c r="J235" s="2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s="332" customFormat="1" x14ac:dyDescent="0.25">
      <c r="A236" s="1"/>
      <c r="B236" s="1"/>
      <c r="C236"/>
      <c r="D236" s="1"/>
      <c r="E236" s="1"/>
      <c r="F236" s="229"/>
      <c r="G236" s="84"/>
      <c r="H236" s="2"/>
      <c r="I236" s="63"/>
      <c r="J236" s="2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s="332" customFormat="1" x14ac:dyDescent="0.25">
      <c r="A237" s="1"/>
      <c r="B237" s="1"/>
      <c r="C237"/>
      <c r="D237" s="1"/>
      <c r="E237" s="1"/>
      <c r="F237" s="229"/>
      <c r="G237" s="84"/>
      <c r="H237" s="2"/>
      <c r="I237" s="63"/>
      <c r="J237" s="2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s="332" customFormat="1" x14ac:dyDescent="0.25">
      <c r="A238" s="1"/>
      <c r="B238" s="1"/>
      <c r="C238"/>
      <c r="D238" s="1"/>
      <c r="E238" s="1"/>
      <c r="F238" s="229"/>
      <c r="G238" s="84"/>
      <c r="H238" s="2"/>
      <c r="I238" s="63"/>
      <c r="J238" s="2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s="332" customFormat="1" x14ac:dyDescent="0.25">
      <c r="A239" s="1"/>
      <c r="B239" s="1"/>
      <c r="C239"/>
      <c r="D239" s="1"/>
      <c r="E239" s="1"/>
      <c r="F239" s="229"/>
      <c r="G239" s="84"/>
      <c r="H239" s="2"/>
      <c r="I239" s="63"/>
      <c r="J239" s="2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s="332" customFormat="1" x14ac:dyDescent="0.25">
      <c r="A240" s="1"/>
      <c r="B240" s="1"/>
      <c r="C240"/>
      <c r="D240" s="1"/>
      <c r="E240" s="1"/>
      <c r="F240" s="229"/>
      <c r="G240" s="84"/>
      <c r="H240" s="2"/>
      <c r="I240" s="63"/>
      <c r="J240" s="2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s="332" customFormat="1" x14ac:dyDescent="0.25">
      <c r="A241" s="1"/>
      <c r="B241" s="1"/>
      <c r="C241"/>
      <c r="D241" s="1"/>
      <c r="E241" s="1"/>
      <c r="F241" s="229"/>
      <c r="G241" s="84"/>
      <c r="H241" s="2"/>
      <c r="I241" s="63"/>
      <c r="J241" s="2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s="332" customFormat="1" x14ac:dyDescent="0.25">
      <c r="A242" s="1"/>
      <c r="B242" s="1"/>
      <c r="C242"/>
      <c r="D242" s="1"/>
      <c r="E242" s="1"/>
      <c r="F242" s="229"/>
      <c r="G242" s="84"/>
      <c r="H242" s="2"/>
      <c r="I242" s="63"/>
      <c r="J242" s="2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s="332" customFormat="1" x14ac:dyDescent="0.25">
      <c r="A243" s="1"/>
      <c r="B243" s="1"/>
      <c r="C243"/>
      <c r="D243" s="1"/>
      <c r="E243" s="1"/>
      <c r="F243" s="229"/>
      <c r="G243" s="84"/>
      <c r="H243" s="2"/>
      <c r="I243" s="63"/>
      <c r="J243" s="2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s="332" customFormat="1" x14ac:dyDescent="0.25">
      <c r="A244" s="1"/>
      <c r="B244" s="1"/>
      <c r="C244"/>
      <c r="D244" s="1"/>
      <c r="E244" s="1"/>
      <c r="F244" s="229"/>
      <c r="G244" s="84"/>
      <c r="H244" s="2"/>
      <c r="I244" s="63"/>
      <c r="J244" s="2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s="332" customFormat="1" x14ac:dyDescent="0.25">
      <c r="A245" s="1"/>
      <c r="B245" s="1"/>
      <c r="C245"/>
      <c r="D245" s="1"/>
      <c r="E245" s="1"/>
      <c r="F245" s="229"/>
      <c r="G245" s="84"/>
      <c r="H245" s="2"/>
      <c r="I245" s="63"/>
      <c r="J245" s="2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s="332" customFormat="1" x14ac:dyDescent="0.25">
      <c r="A246" s="1"/>
      <c r="B246" s="1"/>
      <c r="C246"/>
      <c r="D246" s="1"/>
      <c r="E246" s="1"/>
      <c r="F246" s="229"/>
      <c r="G246" s="84"/>
      <c r="H246" s="2"/>
      <c r="I246" s="63"/>
      <c r="J246" s="2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s="332" customFormat="1" x14ac:dyDescent="0.25">
      <c r="A247" s="1"/>
      <c r="B247" s="1"/>
      <c r="C247"/>
      <c r="D247" s="1"/>
      <c r="E247" s="1"/>
      <c r="F247" s="229"/>
      <c r="G247" s="84"/>
      <c r="H247" s="2"/>
      <c r="I247" s="63"/>
      <c r="J247" s="2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s="332" customFormat="1" x14ac:dyDescent="0.25">
      <c r="A248" s="1"/>
      <c r="B248" s="1"/>
      <c r="C248"/>
      <c r="D248" s="1"/>
      <c r="E248" s="1"/>
      <c r="F248" s="229"/>
      <c r="G248" s="84"/>
      <c r="H248" s="2"/>
      <c r="I248" s="63"/>
      <c r="J248" s="2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s="332" customFormat="1" x14ac:dyDescent="0.25">
      <c r="A249" s="1"/>
      <c r="B249" s="1"/>
      <c r="C249"/>
      <c r="D249" s="1"/>
      <c r="E249" s="1"/>
      <c r="F249" s="229"/>
      <c r="G249" s="84"/>
      <c r="H249" s="2"/>
      <c r="I249" s="63"/>
      <c r="J249" s="2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s="332" customFormat="1" x14ac:dyDescent="0.25">
      <c r="A250" s="1"/>
      <c r="B250" s="1"/>
      <c r="C250"/>
      <c r="D250" s="1"/>
      <c r="E250" s="1"/>
      <c r="F250" s="229"/>
      <c r="G250" s="84"/>
      <c r="H250" s="2"/>
      <c r="I250" s="63"/>
      <c r="J250" s="2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s="332" customFormat="1" x14ac:dyDescent="0.25">
      <c r="A251" s="1"/>
      <c r="B251" s="1"/>
      <c r="C251"/>
      <c r="D251" s="1"/>
      <c r="E251" s="1"/>
      <c r="F251" s="229"/>
      <c r="G251" s="84"/>
      <c r="H251" s="2"/>
      <c r="I251" s="63"/>
      <c r="J251" s="2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s="332" customFormat="1" x14ac:dyDescent="0.25">
      <c r="A252" s="1"/>
      <c r="B252" s="1"/>
      <c r="C252"/>
      <c r="D252" s="1"/>
      <c r="E252" s="1"/>
      <c r="F252" s="229"/>
      <c r="G252" s="84"/>
      <c r="H252" s="2"/>
      <c r="I252" s="63"/>
      <c r="J252" s="2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s="332" customFormat="1" x14ac:dyDescent="0.25">
      <c r="A253" s="1"/>
      <c r="B253" s="1"/>
      <c r="C253"/>
      <c r="D253" s="1"/>
      <c r="E253" s="1"/>
      <c r="F253" s="229"/>
      <c r="G253" s="84"/>
      <c r="H253" s="2"/>
      <c r="I253" s="63"/>
      <c r="J253" s="2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s="332" customFormat="1" x14ac:dyDescent="0.25">
      <c r="A254" s="1"/>
      <c r="B254" s="1"/>
      <c r="C254"/>
      <c r="D254" s="1"/>
      <c r="E254" s="1"/>
      <c r="F254" s="229"/>
      <c r="G254" s="84"/>
      <c r="H254" s="2"/>
      <c r="I254" s="63"/>
      <c r="J254" s="2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s="332" customFormat="1" x14ac:dyDescent="0.25">
      <c r="A255" s="1"/>
      <c r="B255" s="1"/>
      <c r="C255"/>
      <c r="D255" s="1"/>
      <c r="E255" s="1"/>
      <c r="F255" s="229"/>
      <c r="G255" s="84"/>
      <c r="H255" s="2"/>
      <c r="I255" s="63"/>
      <c r="J255" s="2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s="332" customFormat="1" x14ac:dyDescent="0.25">
      <c r="A256" s="1"/>
      <c r="B256" s="1"/>
      <c r="C256"/>
      <c r="D256" s="1"/>
      <c r="E256" s="1"/>
      <c r="F256" s="229"/>
      <c r="G256" s="84"/>
      <c r="H256" s="2"/>
      <c r="I256" s="63"/>
      <c r="J256" s="2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s="332" customFormat="1" x14ac:dyDescent="0.25">
      <c r="A257" s="1"/>
      <c r="B257" s="1"/>
      <c r="C257"/>
      <c r="D257" s="1"/>
      <c r="E257" s="1"/>
      <c r="F257" s="229"/>
      <c r="G257" s="84"/>
      <c r="H257" s="2"/>
      <c r="I257" s="63"/>
      <c r="J257" s="2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s="332" customFormat="1" x14ac:dyDescent="0.25">
      <c r="A258" s="1"/>
      <c r="B258" s="1"/>
      <c r="C258"/>
      <c r="D258" s="1"/>
      <c r="E258" s="1"/>
      <c r="F258" s="231"/>
      <c r="G258" s="84"/>
      <c r="H258" s="2"/>
      <c r="I258" s="63"/>
      <c r="J258" s="2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s="332" customFormat="1" x14ac:dyDescent="0.25">
      <c r="A259" s="1"/>
      <c r="B259" s="1"/>
      <c r="C259"/>
      <c r="D259" s="1"/>
      <c r="E259" s="1"/>
      <c r="F259" s="231"/>
      <c r="G259" s="84"/>
      <c r="H259" s="2"/>
      <c r="I259" s="63"/>
      <c r="J259" s="2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s="332" customFormat="1" x14ac:dyDescent="0.25">
      <c r="A260" s="1"/>
      <c r="B260" s="1"/>
      <c r="C260"/>
      <c r="D260" s="1"/>
      <c r="E260" s="1"/>
      <c r="F260" s="231"/>
      <c r="G260" s="84"/>
      <c r="H260" s="2"/>
      <c r="I260" s="63"/>
      <c r="J260" s="2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s="332" customFormat="1" x14ac:dyDescent="0.25">
      <c r="A261" s="1"/>
      <c r="B261" s="1"/>
      <c r="C261"/>
      <c r="D261" s="1"/>
      <c r="E261" s="1"/>
      <c r="F261" s="231"/>
      <c r="G261" s="84"/>
      <c r="H261" s="2"/>
      <c r="I261" s="63"/>
      <c r="J261" s="2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s="332" customFormat="1" x14ac:dyDescent="0.25">
      <c r="A262" s="1"/>
      <c r="B262" s="1"/>
      <c r="C262"/>
      <c r="D262" s="1"/>
      <c r="E262" s="1"/>
      <c r="F262" s="231"/>
      <c r="G262" s="84"/>
      <c r="H262" s="2"/>
      <c r="I262" s="63"/>
      <c r="J262" s="2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s="332" customFormat="1" x14ac:dyDescent="0.25">
      <c r="A263" s="1"/>
      <c r="B263" s="1"/>
      <c r="C263"/>
      <c r="D263" s="1"/>
      <c r="E263" s="1"/>
      <c r="F263" s="231"/>
      <c r="G263" s="84"/>
      <c r="H263" s="2"/>
      <c r="I263" s="63"/>
      <c r="J263" s="2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s="332" customFormat="1" x14ac:dyDescent="0.25">
      <c r="A264" s="1"/>
      <c r="B264" s="1"/>
      <c r="C264"/>
      <c r="D264" s="1"/>
      <c r="E264" s="1"/>
      <c r="F264" s="231"/>
      <c r="G264" s="84"/>
      <c r="H264" s="2"/>
      <c r="I264" s="63"/>
      <c r="J264" s="2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s="332" customFormat="1" x14ac:dyDescent="0.25">
      <c r="A265" s="1"/>
      <c r="B265" s="1"/>
      <c r="C265"/>
      <c r="D265" s="1"/>
      <c r="E265" s="1"/>
      <c r="F265" s="231"/>
      <c r="G265" s="84"/>
      <c r="H265" s="2"/>
      <c r="I265" s="63"/>
      <c r="J265" s="2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s="332" customFormat="1" x14ac:dyDescent="0.25">
      <c r="A266" s="1"/>
      <c r="B266" s="1"/>
      <c r="C266"/>
      <c r="D266" s="1"/>
      <c r="E266" s="1"/>
      <c r="F266" s="231"/>
      <c r="G266" s="84"/>
      <c r="H266" s="2"/>
      <c r="I266" s="63"/>
      <c r="J266" s="2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s="332" customFormat="1" x14ac:dyDescent="0.25">
      <c r="A267" s="1"/>
      <c r="B267" s="1"/>
      <c r="C267"/>
      <c r="D267" s="1"/>
      <c r="E267" s="1"/>
      <c r="F267" s="231"/>
      <c r="G267" s="84"/>
      <c r="H267" s="2"/>
      <c r="I267" s="63"/>
      <c r="J267" s="2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s="332" customFormat="1" x14ac:dyDescent="0.25">
      <c r="A268" s="1"/>
      <c r="B268" s="1"/>
      <c r="C268"/>
      <c r="D268" s="1"/>
      <c r="E268" s="1"/>
      <c r="F268" s="231"/>
      <c r="G268" s="84"/>
      <c r="H268" s="2"/>
      <c r="I268" s="63"/>
      <c r="J268" s="2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s="332" customFormat="1" x14ac:dyDescent="0.25">
      <c r="A269" s="1"/>
      <c r="B269" s="1"/>
      <c r="C269"/>
      <c r="D269" s="1"/>
      <c r="E269" s="1"/>
      <c r="F269" s="231"/>
      <c r="G269" s="84"/>
      <c r="H269" s="2"/>
      <c r="I269" s="63"/>
      <c r="J269" s="2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s="332" customFormat="1" x14ac:dyDescent="0.25">
      <c r="A270" s="1"/>
      <c r="B270" s="1"/>
      <c r="C270"/>
      <c r="D270" s="1"/>
      <c r="E270" s="1"/>
      <c r="F270" s="231"/>
      <c r="G270" s="84"/>
      <c r="H270" s="2"/>
      <c r="I270" s="63"/>
      <c r="J270" s="2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s="332" customFormat="1" x14ac:dyDescent="0.25">
      <c r="A271" s="1"/>
      <c r="B271" s="1"/>
      <c r="C271"/>
      <c r="D271" s="1"/>
      <c r="E271" s="1"/>
      <c r="F271" s="231"/>
      <c r="G271" s="84"/>
      <c r="H271" s="2"/>
      <c r="I271" s="63"/>
      <c r="J271" s="2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s="332" customFormat="1" x14ac:dyDescent="0.25">
      <c r="A272" s="1"/>
      <c r="B272" s="1"/>
      <c r="C272"/>
      <c r="D272" s="1"/>
      <c r="E272" s="1"/>
      <c r="F272" s="231"/>
      <c r="G272" s="84"/>
      <c r="H272" s="2"/>
      <c r="I272" s="63"/>
      <c r="J272" s="2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s="332" customFormat="1" x14ac:dyDescent="0.25">
      <c r="A273" s="1"/>
      <c r="B273" s="1"/>
      <c r="C273"/>
      <c r="D273" s="1"/>
      <c r="E273" s="1"/>
      <c r="F273" s="231"/>
      <c r="G273" s="84"/>
      <c r="H273" s="2"/>
      <c r="I273" s="63"/>
      <c r="J273" s="2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s="332" customFormat="1" x14ac:dyDescent="0.25">
      <c r="A274" s="1"/>
      <c r="B274" s="1"/>
      <c r="C274"/>
      <c r="D274" s="1"/>
      <c r="E274" s="1"/>
      <c r="F274" s="231"/>
      <c r="G274" s="84"/>
      <c r="H274" s="2"/>
      <c r="I274" s="63"/>
      <c r="J274" s="2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s="332" customFormat="1" x14ac:dyDescent="0.25">
      <c r="A275" s="1"/>
      <c r="B275" s="1"/>
      <c r="C275"/>
      <c r="D275" s="1"/>
      <c r="E275" s="1"/>
      <c r="F275" s="231"/>
      <c r="G275" s="84"/>
      <c r="H275" s="2"/>
      <c r="I275" s="63"/>
      <c r="J275" s="2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s="332" customFormat="1" x14ac:dyDescent="0.25">
      <c r="A276" s="1"/>
      <c r="B276" s="1"/>
      <c r="C276"/>
      <c r="D276" s="1"/>
      <c r="E276" s="1"/>
      <c r="F276" s="231"/>
      <c r="G276" s="84"/>
      <c r="H276" s="2"/>
      <c r="I276" s="63"/>
      <c r="J276" s="2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s="332" customFormat="1" x14ac:dyDescent="0.25">
      <c r="A277" s="1"/>
      <c r="B277" s="1"/>
      <c r="C277"/>
      <c r="D277" s="1"/>
      <c r="E277" s="1"/>
      <c r="F277" s="231"/>
      <c r="G277" s="84"/>
      <c r="H277" s="2"/>
      <c r="I277" s="63"/>
      <c r="J277" s="2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s="332" customFormat="1" x14ac:dyDescent="0.25">
      <c r="A278" s="1"/>
      <c r="B278" s="1"/>
      <c r="C278"/>
      <c r="D278" s="1"/>
      <c r="E278" s="1"/>
      <c r="F278" s="231"/>
      <c r="G278" s="84"/>
      <c r="H278" s="2"/>
      <c r="I278" s="63"/>
      <c r="J278" s="2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s="332" customFormat="1" x14ac:dyDescent="0.25">
      <c r="A279" s="1"/>
      <c r="B279" s="1"/>
      <c r="C279"/>
      <c r="D279" s="1"/>
      <c r="E279" s="1"/>
      <c r="F279" s="231"/>
      <c r="G279" s="84"/>
      <c r="H279" s="2"/>
      <c r="I279" s="63"/>
      <c r="J279" s="2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s="332" customFormat="1" x14ac:dyDescent="0.25">
      <c r="A280" s="1"/>
      <c r="B280" s="1"/>
      <c r="C280"/>
      <c r="D280" s="1"/>
      <c r="E280" s="1"/>
      <c r="F280" s="231"/>
      <c r="G280" s="84"/>
      <c r="H280" s="2"/>
      <c r="I280" s="63"/>
      <c r="J280" s="2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s="332" customFormat="1" x14ac:dyDescent="0.25">
      <c r="A281" s="1"/>
      <c r="B281" s="1"/>
      <c r="C281"/>
      <c r="D281" s="1"/>
      <c r="E281" s="1"/>
      <c r="F281" s="231"/>
      <c r="G281" s="84"/>
      <c r="H281" s="2"/>
      <c r="I281" s="63"/>
      <c r="J281" s="2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s="332" customFormat="1" x14ac:dyDescent="0.25">
      <c r="A282" s="1"/>
      <c r="B282" s="1"/>
      <c r="C282"/>
      <c r="D282" s="1"/>
      <c r="E282" s="1"/>
      <c r="F282" s="231"/>
      <c r="G282" s="84"/>
      <c r="H282" s="2"/>
      <c r="I282" s="63"/>
      <c r="J282" s="2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s="332" customFormat="1" x14ac:dyDescent="0.25">
      <c r="A283" s="1"/>
      <c r="B283" s="1"/>
      <c r="C283"/>
      <c r="D283" s="1"/>
      <c r="E283" s="1"/>
      <c r="F283" s="231"/>
      <c r="G283" s="84"/>
      <c r="H283" s="2"/>
      <c r="I283" s="63"/>
      <c r="J283" s="2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s="332" customFormat="1" x14ac:dyDescent="0.25">
      <c r="A284" s="1"/>
      <c r="B284" s="1"/>
      <c r="C284"/>
      <c r="D284" s="1"/>
      <c r="E284" s="1"/>
      <c r="F284" s="231"/>
      <c r="G284" s="84"/>
      <c r="H284" s="2"/>
      <c r="I284" s="63"/>
      <c r="J284" s="2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s="332" customFormat="1" x14ac:dyDescent="0.25">
      <c r="A285" s="1"/>
      <c r="B285" s="1"/>
      <c r="C285"/>
      <c r="D285" s="1"/>
      <c r="E285" s="1"/>
      <c r="F285" s="231"/>
      <c r="G285" s="84"/>
      <c r="H285" s="2"/>
      <c r="I285" s="63"/>
      <c r="J285" s="2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s="332" customFormat="1" x14ac:dyDescent="0.25">
      <c r="A286" s="1"/>
      <c r="B286" s="1"/>
      <c r="C286"/>
      <c r="D286" s="1"/>
      <c r="E286" s="1"/>
      <c r="F286" s="231"/>
      <c r="G286" s="84"/>
      <c r="H286" s="2"/>
      <c r="I286" s="63"/>
      <c r="J286" s="2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s="332" customFormat="1" x14ac:dyDescent="0.25">
      <c r="A287" s="1"/>
      <c r="B287" s="1"/>
      <c r="C287"/>
      <c r="D287" s="1"/>
      <c r="E287" s="1"/>
      <c r="F287" s="231"/>
      <c r="G287" s="84"/>
      <c r="H287" s="2"/>
      <c r="I287" s="63"/>
      <c r="J287" s="2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s="332" customFormat="1" x14ac:dyDescent="0.25">
      <c r="A288" s="1"/>
      <c r="B288" s="1"/>
      <c r="C288"/>
      <c r="D288" s="1"/>
      <c r="E288" s="1"/>
      <c r="F288" s="231"/>
      <c r="G288" s="84"/>
      <c r="H288" s="2"/>
      <c r="I288" s="63"/>
      <c r="J288" s="2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s="332" customFormat="1" x14ac:dyDescent="0.25">
      <c r="A289" s="1"/>
      <c r="B289" s="1"/>
      <c r="C289"/>
      <c r="D289" s="1"/>
      <c r="E289" s="1"/>
      <c r="F289" s="231"/>
      <c r="G289" s="84"/>
      <c r="H289" s="2"/>
      <c r="I289" s="63"/>
      <c r="J289" s="2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s="332" customFormat="1" x14ac:dyDescent="0.25">
      <c r="A290" s="1"/>
      <c r="B290" s="1"/>
      <c r="C290"/>
      <c r="D290" s="1"/>
      <c r="E290" s="1"/>
      <c r="F290" s="231"/>
      <c r="G290" s="84"/>
      <c r="H290" s="2"/>
      <c r="I290" s="63"/>
      <c r="J290" s="2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s="332" customFormat="1" x14ac:dyDescent="0.25">
      <c r="A291" s="1"/>
      <c r="B291" s="1"/>
      <c r="C291"/>
      <c r="D291" s="1"/>
      <c r="E291" s="1"/>
      <c r="F291" s="231"/>
      <c r="G291" s="84"/>
      <c r="H291" s="2"/>
      <c r="I291" s="63"/>
      <c r="J291" s="2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s="332" customFormat="1" x14ac:dyDescent="0.25">
      <c r="A292" s="1"/>
      <c r="B292" s="1"/>
      <c r="C292"/>
      <c r="D292" s="1"/>
      <c r="E292" s="1"/>
      <c r="F292" s="231"/>
      <c r="G292" s="84"/>
      <c r="H292" s="2"/>
      <c r="I292" s="63"/>
      <c r="J292" s="2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s="332" customFormat="1" x14ac:dyDescent="0.25">
      <c r="A293" s="1"/>
      <c r="B293" s="1"/>
      <c r="C293"/>
      <c r="D293" s="1"/>
      <c r="E293" s="1"/>
      <c r="F293" s="231"/>
      <c r="G293" s="84"/>
      <c r="H293" s="2"/>
      <c r="I293" s="63"/>
      <c r="J293" s="2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s="332" customFormat="1" x14ac:dyDescent="0.25">
      <c r="A294" s="1"/>
      <c r="B294" s="1"/>
      <c r="C294"/>
      <c r="D294" s="1"/>
      <c r="E294" s="1"/>
      <c r="F294" s="231"/>
      <c r="G294" s="84"/>
      <c r="H294" s="2"/>
      <c r="I294" s="63"/>
      <c r="J294" s="2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s="332" customFormat="1" x14ac:dyDescent="0.25">
      <c r="A295" s="1"/>
      <c r="B295" s="1"/>
      <c r="C295"/>
      <c r="D295" s="1"/>
      <c r="E295" s="1"/>
      <c r="F295" s="231"/>
      <c r="G295" s="84"/>
      <c r="H295" s="2"/>
      <c r="I295" s="63"/>
      <c r="J295" s="2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s="332" customFormat="1" x14ac:dyDescent="0.25">
      <c r="A296" s="1"/>
      <c r="B296" s="1"/>
      <c r="C296"/>
      <c r="D296" s="1"/>
      <c r="E296" s="1"/>
      <c r="F296" s="231"/>
      <c r="G296" s="84"/>
      <c r="H296" s="2"/>
      <c r="I296" s="63"/>
      <c r="J296" s="2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s="332" customFormat="1" x14ac:dyDescent="0.25">
      <c r="A297" s="1"/>
      <c r="B297" s="1"/>
      <c r="C297"/>
      <c r="D297" s="1"/>
      <c r="E297" s="1"/>
      <c r="F297" s="231"/>
      <c r="G297" s="84"/>
      <c r="H297" s="2"/>
      <c r="I297" s="63"/>
      <c r="J297" s="2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s="332" customFormat="1" x14ac:dyDescent="0.25">
      <c r="A298" s="1"/>
      <c r="B298" s="1"/>
      <c r="C298"/>
      <c r="D298" s="1"/>
      <c r="E298" s="1"/>
      <c r="F298" s="231"/>
      <c r="G298" s="84"/>
      <c r="H298" s="2"/>
      <c r="I298" s="63"/>
      <c r="J298" s="2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s="332" customFormat="1" x14ac:dyDescent="0.25">
      <c r="A299" s="1"/>
      <c r="B299" s="1"/>
      <c r="C299"/>
      <c r="D299" s="1"/>
      <c r="E299" s="1"/>
      <c r="F299" s="231"/>
      <c r="G299" s="84"/>
      <c r="H299" s="2"/>
      <c r="I299" s="63"/>
      <c r="J299" s="2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s="332" customFormat="1" x14ac:dyDescent="0.25">
      <c r="A300" s="1"/>
      <c r="B300" s="1"/>
      <c r="C300"/>
      <c r="D300" s="1"/>
      <c r="E300" s="1"/>
      <c r="F300" s="231"/>
      <c r="G300" s="84"/>
      <c r="H300" s="2"/>
      <c r="I300" s="63"/>
      <c r="J300" s="2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s="332" customFormat="1" x14ac:dyDescent="0.25">
      <c r="A301" s="1"/>
      <c r="B301" s="1"/>
      <c r="C301"/>
      <c r="D301" s="1"/>
      <c r="E301" s="1"/>
      <c r="F301" s="231"/>
      <c r="G301" s="84"/>
      <c r="H301" s="2"/>
      <c r="I301" s="63"/>
      <c r="J301" s="2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s="332" customFormat="1" x14ac:dyDescent="0.25">
      <c r="A302" s="1"/>
      <c r="B302" s="1"/>
      <c r="C302"/>
      <c r="D302" s="1"/>
      <c r="E302" s="1"/>
      <c r="F302" s="231"/>
      <c r="G302" s="84"/>
      <c r="H302" s="2"/>
      <c r="I302" s="63"/>
      <c r="J302" s="2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s="332" customFormat="1" x14ac:dyDescent="0.25">
      <c r="A303" s="1"/>
      <c r="B303" s="1"/>
      <c r="C303"/>
      <c r="D303" s="1"/>
      <c r="E303" s="1"/>
      <c r="F303" s="231"/>
      <c r="G303" s="84"/>
      <c r="H303" s="2"/>
      <c r="I303" s="63"/>
      <c r="J303" s="2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s="332" customFormat="1" x14ac:dyDescent="0.25">
      <c r="A304" s="1"/>
      <c r="B304" s="1"/>
      <c r="C304"/>
      <c r="D304" s="1"/>
      <c r="E304" s="1"/>
      <c r="F304" s="231"/>
      <c r="G304" s="84"/>
      <c r="H304" s="2"/>
      <c r="I304" s="63"/>
      <c r="J304" s="2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s="332" customFormat="1" x14ac:dyDescent="0.25">
      <c r="A305" s="1"/>
      <c r="B305" s="1"/>
      <c r="C305"/>
      <c r="D305" s="1"/>
      <c r="E305" s="1"/>
      <c r="F305" s="231"/>
      <c r="G305" s="84"/>
      <c r="H305" s="2"/>
      <c r="I305" s="63"/>
      <c r="J305" s="2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s="332" customFormat="1" x14ac:dyDescent="0.25">
      <c r="A306" s="1"/>
      <c r="B306" s="1"/>
      <c r="C306"/>
      <c r="D306" s="1"/>
      <c r="E306" s="1"/>
      <c r="F306" s="231"/>
      <c r="G306" s="84"/>
      <c r="H306" s="2"/>
      <c r="I306" s="63"/>
      <c r="J306" s="2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s="332" customFormat="1" x14ac:dyDescent="0.25">
      <c r="A307" s="1"/>
      <c r="B307" s="1"/>
      <c r="C307"/>
      <c r="D307" s="1"/>
      <c r="E307" s="1"/>
      <c r="F307" s="231"/>
      <c r="G307" s="84"/>
      <c r="H307" s="2"/>
      <c r="I307" s="63"/>
      <c r="J307" s="2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s="332" customFormat="1" x14ac:dyDescent="0.25">
      <c r="A308" s="1"/>
      <c r="B308" s="1"/>
      <c r="C308"/>
      <c r="D308" s="1"/>
      <c r="E308" s="1"/>
      <c r="F308" s="231"/>
      <c r="G308" s="84"/>
      <c r="H308" s="2"/>
      <c r="I308" s="63"/>
      <c r="J308" s="2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s="332" customFormat="1" x14ac:dyDescent="0.25">
      <c r="A309" s="1"/>
      <c r="B309" s="1"/>
      <c r="C309"/>
      <c r="D309" s="1"/>
      <c r="E309" s="1"/>
      <c r="F309" s="231"/>
      <c r="G309" s="84"/>
      <c r="H309" s="2"/>
      <c r="I309" s="63"/>
      <c r="J309" s="2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s="332" customFormat="1" x14ac:dyDescent="0.25">
      <c r="A310" s="1"/>
      <c r="B310" s="1"/>
      <c r="C310"/>
      <c r="D310" s="1"/>
      <c r="E310" s="1"/>
      <c r="F310" s="231"/>
      <c r="G310" s="84"/>
      <c r="H310" s="2"/>
      <c r="I310" s="63"/>
      <c r="J310" s="2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s="332" customFormat="1" x14ac:dyDescent="0.25">
      <c r="A311" s="1"/>
      <c r="B311" s="1"/>
      <c r="C311"/>
      <c r="D311" s="1"/>
      <c r="E311" s="1"/>
      <c r="F311" s="231"/>
      <c r="G311" s="84"/>
      <c r="H311" s="2"/>
      <c r="I311" s="63"/>
      <c r="J311" s="2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s="332" customFormat="1" x14ac:dyDescent="0.25">
      <c r="A312" s="1"/>
      <c r="B312" s="1"/>
      <c r="C312"/>
      <c r="D312" s="1"/>
      <c r="E312" s="1"/>
      <c r="F312" s="231"/>
      <c r="G312" s="84"/>
      <c r="H312" s="2"/>
      <c r="I312" s="63"/>
      <c r="J312" s="2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s="332" customFormat="1" x14ac:dyDescent="0.25">
      <c r="A313" s="1"/>
      <c r="B313" s="1"/>
      <c r="C313"/>
      <c r="D313" s="1"/>
      <c r="E313" s="1"/>
      <c r="F313" s="231"/>
      <c r="G313" s="84"/>
      <c r="H313" s="2"/>
      <c r="I313" s="63"/>
      <c r="J313" s="2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s="332" customFormat="1" x14ac:dyDescent="0.25">
      <c r="A314" s="1"/>
      <c r="B314" s="1"/>
      <c r="C314"/>
      <c r="D314" s="1"/>
      <c r="E314" s="1"/>
      <c r="F314" s="231"/>
      <c r="G314" s="84"/>
      <c r="H314" s="2"/>
      <c r="I314" s="63"/>
      <c r="J314" s="2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s="332" customFormat="1" x14ac:dyDescent="0.25">
      <c r="A315" s="1"/>
      <c r="B315" s="1"/>
      <c r="C315"/>
      <c r="D315" s="1"/>
      <c r="E315" s="1"/>
      <c r="F315" s="231"/>
      <c r="G315" s="84"/>
      <c r="H315" s="2"/>
      <c r="I315" s="63"/>
      <c r="J315" s="2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s="332" customFormat="1" x14ac:dyDescent="0.25">
      <c r="A316" s="1"/>
      <c r="B316" s="1"/>
      <c r="C316"/>
      <c r="D316" s="1"/>
      <c r="E316" s="1"/>
      <c r="F316" s="231"/>
      <c r="G316" s="84"/>
      <c r="H316" s="2"/>
      <c r="I316" s="63"/>
      <c r="J316" s="2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s="332" customFormat="1" x14ac:dyDescent="0.25">
      <c r="A317" s="1"/>
      <c r="B317" s="1"/>
      <c r="C317"/>
      <c r="D317" s="1"/>
      <c r="E317" s="1"/>
      <c r="F317" s="231"/>
      <c r="G317" s="84"/>
      <c r="H317" s="2"/>
      <c r="I317" s="63"/>
      <c r="J317" s="2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s="332" customFormat="1" x14ac:dyDescent="0.25">
      <c r="A318" s="1"/>
      <c r="B318" s="1"/>
      <c r="C318"/>
      <c r="D318" s="1"/>
      <c r="E318" s="1"/>
      <c r="F318" s="231"/>
      <c r="G318" s="84"/>
      <c r="H318" s="2"/>
      <c r="I318" s="63"/>
      <c r="J318" s="2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s="332" customFormat="1" x14ac:dyDescent="0.25">
      <c r="A319" s="1"/>
      <c r="B319" s="1"/>
      <c r="C319"/>
      <c r="D319" s="1"/>
      <c r="E319" s="1"/>
      <c r="F319" s="231"/>
      <c r="G319" s="84"/>
      <c r="H319" s="2"/>
      <c r="I319" s="63"/>
      <c r="J319" s="2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s="332" customFormat="1" x14ac:dyDescent="0.25">
      <c r="A320" s="1"/>
      <c r="B320" s="1"/>
      <c r="C320"/>
      <c r="D320" s="1"/>
      <c r="E320" s="1"/>
      <c r="F320" s="231"/>
      <c r="G320" s="84"/>
      <c r="H320" s="2"/>
      <c r="I320" s="63"/>
      <c r="J320" s="2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s="332" customFormat="1" x14ac:dyDescent="0.25">
      <c r="A321" s="1"/>
      <c r="B321" s="1"/>
      <c r="C321"/>
      <c r="D321" s="1"/>
      <c r="E321" s="1"/>
      <c r="F321" s="231"/>
      <c r="G321" s="84"/>
      <c r="H321" s="2"/>
      <c r="I321" s="63"/>
      <c r="J321" s="2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s="332" customFormat="1" x14ac:dyDescent="0.25">
      <c r="A322" s="1"/>
      <c r="B322" s="1"/>
      <c r="C322"/>
      <c r="D322" s="1"/>
      <c r="E322" s="1"/>
      <c r="F322" s="231"/>
      <c r="G322" s="84"/>
      <c r="H322" s="2"/>
      <c r="I322" s="63"/>
      <c r="J322" s="2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s="332" customFormat="1" x14ac:dyDescent="0.25">
      <c r="A323" s="1"/>
      <c r="B323" s="1"/>
      <c r="C323"/>
      <c r="D323" s="1"/>
      <c r="E323" s="1"/>
      <c r="F323" s="231"/>
      <c r="G323" s="84"/>
      <c r="H323" s="2"/>
      <c r="I323" s="63"/>
      <c r="J323" s="2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s="332" customFormat="1" x14ac:dyDescent="0.25">
      <c r="A324" s="1"/>
      <c r="B324" s="1"/>
      <c r="C324"/>
      <c r="D324" s="1"/>
      <c r="E324" s="1"/>
      <c r="F324" s="231"/>
      <c r="G324" s="84"/>
      <c r="H324" s="2"/>
      <c r="I324" s="63"/>
      <c r="J324" s="2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s="332" customFormat="1" x14ac:dyDescent="0.25">
      <c r="A325" s="1"/>
      <c r="B325" s="1"/>
      <c r="C325"/>
      <c r="D325" s="1"/>
      <c r="E325" s="1"/>
      <c r="F325" s="231"/>
      <c r="G325" s="2"/>
      <c r="H325" s="2"/>
      <c r="I325" s="63"/>
      <c r="J325" s="2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s="332" customFormat="1" x14ac:dyDescent="0.25">
      <c r="A326" s="1"/>
      <c r="B326" s="1"/>
      <c r="C326"/>
      <c r="D326" s="1"/>
      <c r="E326" s="1"/>
      <c r="F326" s="231"/>
      <c r="G326" s="2"/>
      <c r="H326" s="2"/>
      <c r="I326" s="63"/>
      <c r="J326" s="2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s="332" customFormat="1" x14ac:dyDescent="0.25">
      <c r="A327" s="1"/>
      <c r="B327" s="1"/>
      <c r="C327"/>
      <c r="D327" s="1"/>
      <c r="E327" s="1"/>
      <c r="F327" s="231"/>
      <c r="G327" s="2"/>
      <c r="H327" s="2"/>
      <c r="I327" s="63"/>
      <c r="J327" s="2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s="332" customFormat="1" x14ac:dyDescent="0.25">
      <c r="A328" s="1"/>
      <c r="B328" s="1"/>
      <c r="C328"/>
      <c r="D328" s="1"/>
      <c r="E328" s="1"/>
      <c r="F328" s="231"/>
      <c r="G328" s="2"/>
      <c r="H328" s="2"/>
      <c r="I328" s="63"/>
      <c r="J328" s="2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s="332" customFormat="1" x14ac:dyDescent="0.25">
      <c r="A329" s="1"/>
      <c r="B329" s="1"/>
      <c r="C329"/>
      <c r="D329" s="1"/>
      <c r="E329" s="1"/>
      <c r="F329" s="231"/>
      <c r="G329" s="2"/>
      <c r="H329" s="2"/>
      <c r="I329" s="63"/>
      <c r="J329" s="2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s="332" customFormat="1" x14ac:dyDescent="0.25">
      <c r="A330" s="1"/>
      <c r="B330" s="1"/>
      <c r="C330"/>
      <c r="D330" s="1"/>
      <c r="E330" s="1"/>
      <c r="F330" s="231"/>
      <c r="G330" s="2"/>
      <c r="H330" s="2"/>
      <c r="I330" s="63"/>
      <c r="J330" s="2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s="332" customFormat="1" x14ac:dyDescent="0.25">
      <c r="A331" s="1"/>
      <c r="B331" s="1"/>
      <c r="C331"/>
      <c r="D331" s="1"/>
      <c r="E331" s="1"/>
      <c r="F331" s="231"/>
      <c r="G331" s="2"/>
      <c r="H331" s="2"/>
      <c r="I331" s="63"/>
      <c r="J331" s="2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s="332" customFormat="1" x14ac:dyDescent="0.25">
      <c r="A332" s="1"/>
      <c r="B332" s="1"/>
      <c r="C332"/>
      <c r="D332" s="1"/>
      <c r="E332" s="1"/>
      <c r="F332" s="231"/>
      <c r="G332" s="2"/>
      <c r="H332" s="2"/>
      <c r="I332" s="63"/>
      <c r="J332" s="2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s="332" customFormat="1" x14ac:dyDescent="0.25">
      <c r="A333" s="1"/>
      <c r="B333" s="1"/>
      <c r="C333"/>
      <c r="D333" s="1"/>
      <c r="E333" s="1"/>
      <c r="F333" s="231"/>
      <c r="G333" s="2"/>
      <c r="H333" s="2"/>
      <c r="I333" s="63"/>
      <c r="J333" s="2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s="332" customFormat="1" x14ac:dyDescent="0.25">
      <c r="A334" s="1"/>
      <c r="B334" s="1"/>
      <c r="C334"/>
      <c r="D334" s="1"/>
      <c r="E334" s="1"/>
      <c r="F334" s="231"/>
      <c r="G334" s="2"/>
      <c r="H334" s="2"/>
      <c r="I334" s="63"/>
      <c r="J334" s="2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s="332" customFormat="1" x14ac:dyDescent="0.25">
      <c r="A335" s="1"/>
      <c r="B335" s="1"/>
      <c r="C335"/>
      <c r="D335" s="1"/>
      <c r="E335" s="1"/>
      <c r="F335" s="231"/>
      <c r="G335" s="2"/>
      <c r="H335" s="2"/>
      <c r="I335" s="63"/>
      <c r="J335" s="2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s="332" customFormat="1" x14ac:dyDescent="0.25">
      <c r="A336" s="1"/>
      <c r="B336" s="1"/>
      <c r="C336"/>
      <c r="D336" s="1"/>
      <c r="E336" s="1"/>
      <c r="F336" s="231"/>
      <c r="G336" s="2"/>
      <c r="H336" s="2"/>
      <c r="I336" s="63"/>
      <c r="J336" s="2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s="332" customFormat="1" x14ac:dyDescent="0.25">
      <c r="A337" s="1"/>
      <c r="B337" s="1"/>
      <c r="C337"/>
      <c r="D337" s="1"/>
      <c r="E337" s="1"/>
      <c r="F337" s="231"/>
      <c r="G337" s="2"/>
      <c r="H337" s="2"/>
      <c r="I337" s="63"/>
      <c r="J337" s="2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s="332" customFormat="1" x14ac:dyDescent="0.25">
      <c r="A338" s="1"/>
      <c r="B338" s="1"/>
      <c r="C338"/>
      <c r="D338" s="1"/>
      <c r="E338" s="1"/>
      <c r="F338" s="231"/>
      <c r="G338" s="2"/>
      <c r="H338" s="2"/>
      <c r="I338" s="63"/>
      <c r="J338" s="2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s="332" customFormat="1" x14ac:dyDescent="0.25">
      <c r="A339" s="1"/>
      <c r="B339" s="1"/>
      <c r="C339"/>
      <c r="D339" s="1"/>
      <c r="E339" s="1"/>
      <c r="F339" s="231"/>
      <c r="G339" s="2"/>
      <c r="H339" s="2"/>
      <c r="I339" s="63"/>
      <c r="J339" s="2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s="332" customFormat="1" x14ac:dyDescent="0.25">
      <c r="A340" s="1"/>
      <c r="B340" s="1"/>
      <c r="C340"/>
      <c r="D340" s="1"/>
      <c r="E340" s="1"/>
      <c r="F340" s="231"/>
      <c r="G340" s="2"/>
      <c r="H340" s="2"/>
      <c r="I340" s="63"/>
      <c r="J340" s="2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s="332" customFormat="1" x14ac:dyDescent="0.25">
      <c r="A341" s="1"/>
      <c r="B341" s="1"/>
      <c r="C341"/>
      <c r="D341" s="1"/>
      <c r="E341" s="1"/>
      <c r="F341" s="231"/>
      <c r="G341" s="2"/>
      <c r="H341" s="2"/>
      <c r="I341" s="63"/>
      <c r="J341" s="2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s="332" customFormat="1" x14ac:dyDescent="0.25">
      <c r="A342" s="1"/>
      <c r="B342" s="1"/>
      <c r="C342"/>
      <c r="D342" s="1"/>
      <c r="E342" s="1"/>
      <c r="F342" s="231"/>
      <c r="G342" s="2"/>
      <c r="H342" s="2"/>
      <c r="I342" s="63"/>
      <c r="J342" s="2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s="332" customFormat="1" x14ac:dyDescent="0.25">
      <c r="A343" s="1"/>
      <c r="B343" s="1"/>
      <c r="C343"/>
      <c r="D343" s="1"/>
      <c r="E343" s="1"/>
      <c r="F343" s="231"/>
      <c r="G343" s="2"/>
      <c r="H343" s="2"/>
      <c r="I343" s="63"/>
      <c r="J343" s="2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s="332" customFormat="1" x14ac:dyDescent="0.25">
      <c r="A344" s="1"/>
      <c r="B344" s="1"/>
      <c r="C344"/>
      <c r="D344" s="1"/>
      <c r="E344" s="1"/>
      <c r="F344" s="231"/>
      <c r="G344" s="2"/>
      <c r="H344" s="2"/>
      <c r="I344" s="63"/>
      <c r="J344" s="2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s="332" customFormat="1" x14ac:dyDescent="0.25">
      <c r="A345" s="1"/>
      <c r="B345" s="1"/>
      <c r="C345"/>
      <c r="D345" s="1"/>
      <c r="E345" s="1"/>
      <c r="F345" s="231"/>
      <c r="G345" s="2"/>
      <c r="H345" s="2"/>
      <c r="I345" s="63"/>
      <c r="J345" s="2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s="332" customFormat="1" x14ac:dyDescent="0.25">
      <c r="A346" s="1"/>
      <c r="B346" s="1"/>
      <c r="C346"/>
      <c r="D346" s="1"/>
      <c r="E346" s="1"/>
      <c r="F346" s="231"/>
      <c r="G346" s="2"/>
      <c r="H346" s="2"/>
      <c r="I346" s="63"/>
      <c r="J346" s="2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s="332" customFormat="1" x14ac:dyDescent="0.25">
      <c r="A347" s="1"/>
      <c r="B347" s="1"/>
      <c r="C347"/>
      <c r="D347" s="1"/>
      <c r="E347" s="1"/>
      <c r="F347" s="231"/>
      <c r="G347" s="2"/>
      <c r="H347" s="2"/>
      <c r="I347" s="63"/>
      <c r="J347" s="2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s="332" customFormat="1" x14ac:dyDescent="0.25">
      <c r="A348" s="1"/>
      <c r="B348" s="1"/>
      <c r="C348"/>
      <c r="D348" s="1"/>
      <c r="E348" s="1"/>
      <c r="F348" s="231"/>
      <c r="G348" s="2"/>
      <c r="H348" s="2"/>
      <c r="I348" s="63"/>
      <c r="J348" s="2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s="332" customFormat="1" x14ac:dyDescent="0.25">
      <c r="A349" s="1"/>
      <c r="B349" s="1"/>
      <c r="C349"/>
      <c r="D349" s="1"/>
      <c r="E349" s="1"/>
      <c r="F349" s="231"/>
      <c r="G349" s="2"/>
      <c r="H349" s="2"/>
      <c r="I349" s="63"/>
      <c r="J349" s="2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s="332" customFormat="1" x14ac:dyDescent="0.25">
      <c r="A350" s="1"/>
      <c r="B350" s="1"/>
      <c r="C350"/>
      <c r="D350" s="1"/>
      <c r="E350" s="1"/>
      <c r="F350" s="231"/>
      <c r="G350" s="2"/>
      <c r="H350" s="2"/>
      <c r="I350" s="63"/>
      <c r="J350" s="2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s="332" customFormat="1" x14ac:dyDescent="0.25">
      <c r="A351" s="1"/>
      <c r="B351" s="1"/>
      <c r="C351"/>
      <c r="D351" s="1"/>
      <c r="E351" s="1"/>
      <c r="F351" s="231"/>
      <c r="G351" s="2"/>
      <c r="H351" s="2"/>
      <c r="I351" s="63"/>
      <c r="J351" s="2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s="332" customFormat="1" x14ac:dyDescent="0.25">
      <c r="A352" s="1"/>
      <c r="B352" s="1"/>
      <c r="C352"/>
      <c r="D352" s="1"/>
      <c r="E352" s="1"/>
      <c r="F352" s="231"/>
      <c r="G352" s="2"/>
      <c r="H352" s="2"/>
      <c r="I352" s="63"/>
      <c r="J352" s="2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s="332" customFormat="1" x14ac:dyDescent="0.25">
      <c r="A353" s="1"/>
      <c r="B353" s="1"/>
      <c r="C353"/>
      <c r="D353" s="1"/>
      <c r="E353" s="1"/>
      <c r="F353" s="231"/>
      <c r="G353" s="2"/>
      <c r="H353" s="2"/>
      <c r="I353" s="63"/>
      <c r="J353" s="2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s="332" customFormat="1" x14ac:dyDescent="0.25">
      <c r="A354" s="1"/>
      <c r="B354" s="1"/>
      <c r="C354"/>
      <c r="D354" s="1"/>
      <c r="E354" s="1"/>
      <c r="F354" s="231"/>
      <c r="G354" s="2"/>
      <c r="H354" s="2"/>
      <c r="I354" s="63"/>
      <c r="J354" s="2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s="332" customFormat="1" x14ac:dyDescent="0.25">
      <c r="A355" s="1"/>
      <c r="B355" s="1"/>
      <c r="C355"/>
      <c r="D355" s="1"/>
      <c r="E355" s="1"/>
      <c r="F355" s="231"/>
      <c r="G355" s="2"/>
      <c r="H355" s="2"/>
      <c r="I355" s="63"/>
      <c r="J355" s="2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s="332" customFormat="1" x14ac:dyDescent="0.25">
      <c r="A356" s="1"/>
      <c r="B356" s="1"/>
      <c r="C356"/>
      <c r="D356" s="1"/>
      <c r="E356" s="1"/>
      <c r="F356" s="231"/>
      <c r="G356" s="2"/>
      <c r="H356" s="2"/>
      <c r="I356" s="63"/>
      <c r="J356" s="2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s="332" customFormat="1" x14ac:dyDescent="0.25">
      <c r="A357" s="1"/>
      <c r="B357" s="1"/>
      <c r="C357"/>
      <c r="D357" s="1"/>
      <c r="E357" s="1"/>
      <c r="F357" s="231"/>
      <c r="G357" s="2"/>
      <c r="H357" s="2"/>
      <c r="I357" s="63"/>
      <c r="J357" s="2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s="332" customFormat="1" x14ac:dyDescent="0.25">
      <c r="A358" s="1"/>
      <c r="B358" s="1"/>
      <c r="C358"/>
      <c r="D358" s="1"/>
      <c r="E358" s="1"/>
      <c r="F358" s="231"/>
      <c r="G358" s="2"/>
      <c r="H358" s="2"/>
      <c r="I358" s="63"/>
      <c r="J358" s="2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s="332" customFormat="1" x14ac:dyDescent="0.25">
      <c r="A359" s="1"/>
      <c r="B359" s="1"/>
      <c r="C359"/>
      <c r="D359" s="1"/>
      <c r="E359" s="1"/>
      <c r="F359" s="231"/>
      <c r="G359" s="2"/>
      <c r="H359" s="2"/>
      <c r="I359" s="63"/>
      <c r="J359" s="2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s="332" customFormat="1" x14ac:dyDescent="0.25">
      <c r="A360" s="1"/>
      <c r="B360" s="1"/>
      <c r="C360"/>
      <c r="D360" s="1"/>
      <c r="E360" s="1"/>
      <c r="F360" s="231"/>
      <c r="G360" s="2"/>
      <c r="H360" s="2"/>
      <c r="I360" s="63"/>
      <c r="J360" s="2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s="332" customFormat="1" x14ac:dyDescent="0.25">
      <c r="A361" s="1"/>
      <c r="B361" s="1"/>
      <c r="C361"/>
      <c r="D361" s="1"/>
      <c r="E361" s="1"/>
      <c r="F361" s="231"/>
      <c r="G361" s="2"/>
      <c r="H361" s="2"/>
      <c r="I361" s="63"/>
      <c r="J361" s="2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s="332" customFormat="1" x14ac:dyDescent="0.25">
      <c r="A362" s="1"/>
      <c r="B362" s="1"/>
      <c r="C362"/>
      <c r="D362" s="1"/>
      <c r="E362" s="1"/>
      <c r="F362" s="231"/>
      <c r="G362" s="2"/>
      <c r="H362" s="2"/>
      <c r="I362" s="63"/>
      <c r="J362" s="2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s="332" customFormat="1" x14ac:dyDescent="0.25">
      <c r="A363" s="1"/>
      <c r="B363" s="1"/>
      <c r="C363"/>
      <c r="D363" s="1"/>
      <c r="E363" s="1"/>
      <c r="F363" s="231"/>
      <c r="G363" s="2"/>
      <c r="H363" s="2"/>
      <c r="I363" s="63"/>
      <c r="J363" s="2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s="332" customFormat="1" x14ac:dyDescent="0.25">
      <c r="A364" s="1"/>
      <c r="B364" s="1"/>
      <c r="C364"/>
      <c r="D364" s="1"/>
      <c r="E364" s="1"/>
      <c r="F364" s="231"/>
      <c r="G364" s="2"/>
      <c r="H364" s="2"/>
      <c r="I364" s="63"/>
      <c r="J364" s="2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s="332" customFormat="1" x14ac:dyDescent="0.25">
      <c r="A365" s="1"/>
      <c r="B365" s="1"/>
      <c r="C365"/>
      <c r="D365" s="1"/>
      <c r="E365" s="1"/>
      <c r="F365" s="231"/>
      <c r="G365" s="2"/>
      <c r="H365" s="2"/>
      <c r="I365" s="63"/>
      <c r="J365" s="2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s="332" customFormat="1" x14ac:dyDescent="0.25">
      <c r="A366" s="1"/>
      <c r="B366" s="1"/>
      <c r="C366"/>
      <c r="D366" s="1"/>
      <c r="E366" s="1"/>
      <c r="F366" s="231"/>
      <c r="G366" s="2"/>
      <c r="H366" s="2"/>
      <c r="I366" s="63"/>
      <c r="J366" s="2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s="332" customFormat="1" x14ac:dyDescent="0.25">
      <c r="A367" s="1"/>
      <c r="B367" s="1"/>
      <c r="C367"/>
      <c r="D367" s="1"/>
      <c r="E367" s="1"/>
      <c r="F367" s="231"/>
      <c r="G367" s="2"/>
      <c r="H367" s="2"/>
      <c r="I367" s="63"/>
      <c r="J367" s="2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s="332" customFormat="1" x14ac:dyDescent="0.25">
      <c r="A368" s="1"/>
      <c r="B368" s="1"/>
      <c r="C368"/>
      <c r="D368" s="1"/>
      <c r="E368" s="1"/>
      <c r="F368" s="231"/>
      <c r="G368" s="2"/>
      <c r="H368" s="2"/>
      <c r="I368" s="63"/>
      <c r="J368" s="2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s="332" customFormat="1" x14ac:dyDescent="0.25">
      <c r="A369" s="1"/>
      <c r="B369" s="1"/>
      <c r="C369"/>
      <c r="D369" s="1"/>
      <c r="E369" s="1"/>
      <c r="F369" s="231"/>
      <c r="G369" s="2"/>
      <c r="H369" s="2"/>
      <c r="I369" s="63"/>
      <c r="J369" s="2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s="332" customFormat="1" x14ac:dyDescent="0.25">
      <c r="A370" s="1"/>
      <c r="B370" s="1"/>
      <c r="C370"/>
      <c r="D370" s="1"/>
      <c r="E370" s="1"/>
      <c r="F370" s="231"/>
      <c r="G370" s="2"/>
      <c r="H370" s="2"/>
      <c r="I370" s="63"/>
      <c r="J370" s="2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s="332" customFormat="1" x14ac:dyDescent="0.25">
      <c r="A371" s="1"/>
      <c r="B371" s="1"/>
      <c r="C371"/>
      <c r="D371" s="1"/>
      <c r="E371" s="1"/>
      <c r="F371" s="231"/>
      <c r="G371" s="2"/>
      <c r="H371" s="2"/>
      <c r="I371" s="63"/>
      <c r="J371" s="2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s="332" customFormat="1" x14ac:dyDescent="0.25">
      <c r="A372" s="1"/>
      <c r="B372" s="1"/>
      <c r="C372"/>
      <c r="D372" s="1"/>
      <c r="E372" s="1"/>
      <c r="F372" s="231"/>
      <c r="G372" s="2"/>
      <c r="H372" s="2"/>
      <c r="I372" s="63"/>
      <c r="J372" s="2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s="332" customFormat="1" x14ac:dyDescent="0.25">
      <c r="A373" s="1"/>
      <c r="B373" s="1"/>
      <c r="C373"/>
      <c r="D373" s="1"/>
      <c r="E373" s="1"/>
      <c r="F373" s="231"/>
      <c r="G373" s="2"/>
      <c r="H373" s="2"/>
      <c r="I373" s="63"/>
      <c r="J373" s="2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s="332" customFormat="1" x14ac:dyDescent="0.25">
      <c r="A374" s="1"/>
      <c r="B374" s="1"/>
      <c r="C374"/>
      <c r="D374" s="1"/>
      <c r="E374" s="1"/>
      <c r="F374" s="231"/>
      <c r="G374" s="2"/>
      <c r="H374" s="2"/>
      <c r="I374" s="63"/>
      <c r="J374" s="2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s="332" customFormat="1" x14ac:dyDescent="0.25">
      <c r="A375" s="1"/>
      <c r="B375" s="1"/>
      <c r="C375"/>
      <c r="D375" s="1"/>
      <c r="E375" s="1"/>
      <c r="F375" s="231"/>
      <c r="G375" s="2"/>
      <c r="H375" s="2"/>
      <c r="I375" s="63"/>
      <c r="J375" s="2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s="332" customFormat="1" x14ac:dyDescent="0.25">
      <c r="A376" s="1"/>
      <c r="B376" s="1"/>
      <c r="C376"/>
      <c r="D376" s="1"/>
      <c r="E376" s="1"/>
      <c r="F376" s="231"/>
      <c r="G376" s="2"/>
      <c r="H376" s="2"/>
      <c r="I376" s="63"/>
      <c r="J376" s="2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s="332" customFormat="1" x14ac:dyDescent="0.25">
      <c r="A377" s="1"/>
      <c r="B377" s="1"/>
      <c r="C377"/>
      <c r="D377" s="1"/>
      <c r="E377" s="1"/>
      <c r="F377" s="231"/>
      <c r="G377" s="2"/>
      <c r="H377" s="2"/>
      <c r="I377" s="63"/>
      <c r="J377" s="2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s="332" customFormat="1" x14ac:dyDescent="0.25">
      <c r="A378" s="1"/>
      <c r="B378" s="1"/>
      <c r="C378"/>
      <c r="D378" s="1"/>
      <c r="E378" s="1"/>
      <c r="F378" s="231"/>
      <c r="G378" s="2"/>
      <c r="H378" s="2"/>
      <c r="I378" s="63"/>
      <c r="J378" s="2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s="332" customFormat="1" x14ac:dyDescent="0.25">
      <c r="A379" s="1"/>
      <c r="B379" s="1"/>
      <c r="C379"/>
      <c r="D379" s="1"/>
      <c r="E379" s="1"/>
      <c r="F379" s="231"/>
      <c r="G379" s="2"/>
      <c r="H379" s="2"/>
      <c r="I379" s="63"/>
      <c r="J379" s="2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s="332" customFormat="1" x14ac:dyDescent="0.25">
      <c r="A380" s="1"/>
      <c r="B380" s="1"/>
      <c r="C380"/>
      <c r="D380" s="1"/>
      <c r="E380" s="1"/>
      <c r="F380" s="231"/>
      <c r="G380" s="2"/>
      <c r="H380" s="2"/>
      <c r="I380" s="63"/>
      <c r="J380" s="2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s="332" customFormat="1" x14ac:dyDescent="0.25">
      <c r="A381" s="1"/>
      <c r="B381" s="1"/>
      <c r="C381"/>
      <c r="D381" s="1"/>
      <c r="E381" s="1"/>
      <c r="F381" s="231"/>
      <c r="G381" s="2"/>
      <c r="H381" s="2"/>
      <c r="I381" s="2"/>
      <c r="J381" s="2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s="332" customFormat="1" x14ac:dyDescent="0.25">
      <c r="A382" s="1"/>
      <c r="B382" s="1"/>
      <c r="C382"/>
      <c r="D382" s="1"/>
      <c r="E382" s="1"/>
      <c r="F382" s="231"/>
      <c r="G382" s="2"/>
      <c r="H382" s="2"/>
      <c r="I382" s="2"/>
      <c r="J382" s="2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s="332" customFormat="1" x14ac:dyDescent="0.25">
      <c r="A383" s="1"/>
      <c r="B383" s="1"/>
      <c r="C383"/>
      <c r="D383" s="1"/>
      <c r="E383" s="1"/>
      <c r="F383" s="231"/>
      <c r="G383" s="2"/>
      <c r="H383" s="2"/>
      <c r="I383" s="2"/>
      <c r="J383" s="2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s="332" customFormat="1" x14ac:dyDescent="0.25">
      <c r="A384" s="1"/>
      <c r="B384" s="1"/>
      <c r="C384"/>
      <c r="D384" s="1"/>
      <c r="E384" s="1"/>
      <c r="F384" s="231"/>
      <c r="G384" s="2"/>
      <c r="H384" s="2"/>
      <c r="I384" s="2"/>
      <c r="J384" s="2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s="332" customFormat="1" x14ac:dyDescent="0.25">
      <c r="A385" s="1"/>
      <c r="B385" s="1"/>
      <c r="C385"/>
      <c r="D385" s="1"/>
      <c r="E385" s="1"/>
      <c r="F385" s="231"/>
      <c r="G385" s="2"/>
      <c r="H385" s="2"/>
      <c r="I385" s="2"/>
      <c r="J385" s="2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s="332" customFormat="1" x14ac:dyDescent="0.25">
      <c r="A386" s="1"/>
      <c r="B386" s="1"/>
      <c r="C386"/>
      <c r="D386" s="1"/>
      <c r="E386" s="1"/>
      <c r="F386" s="231"/>
      <c r="G386" s="2"/>
      <c r="H386" s="2"/>
      <c r="I386" s="2"/>
      <c r="J386" s="2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s="332" customFormat="1" x14ac:dyDescent="0.25">
      <c r="A387" s="1"/>
      <c r="B387" s="1"/>
      <c r="C387"/>
      <c r="D387" s="1"/>
      <c r="E387" s="1"/>
      <c r="F387" s="231"/>
      <c r="G387" s="2"/>
      <c r="H387" s="2"/>
      <c r="I387" s="2"/>
      <c r="J387" s="2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s="332" customFormat="1" x14ac:dyDescent="0.25">
      <c r="A388" s="1"/>
      <c r="B388" s="1"/>
      <c r="C388"/>
      <c r="D388" s="2"/>
      <c r="E388" s="2"/>
      <c r="F388" s="231"/>
      <c r="G388" s="2"/>
      <c r="H388" s="2"/>
      <c r="I388" s="2"/>
      <c r="J388" s="2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s="332" customFormat="1" x14ac:dyDescent="0.25">
      <c r="A389" s="1"/>
      <c r="B389" s="1"/>
      <c r="C389"/>
      <c r="D389" s="2"/>
      <c r="E389" s="2"/>
      <c r="F389" s="231"/>
      <c r="G389" s="2"/>
      <c r="H389" s="2"/>
      <c r="I389" s="2"/>
      <c r="J389" s="2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s="332" customFormat="1" x14ac:dyDescent="0.25">
      <c r="A390" s="1"/>
      <c r="B390" s="1"/>
      <c r="C390"/>
      <c r="D390" s="2"/>
      <c r="E390" s="2"/>
      <c r="F390" s="231"/>
      <c r="G390" s="2"/>
      <c r="H390" s="2"/>
      <c r="I390" s="2"/>
      <c r="J390" s="2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s="332" customFormat="1" x14ac:dyDescent="0.25">
      <c r="A391" s="1"/>
      <c r="B391" s="1"/>
      <c r="C391"/>
      <c r="D391" s="2"/>
      <c r="E391" s="2"/>
      <c r="F391" s="231"/>
      <c r="G391" s="2"/>
      <c r="H391" s="2"/>
      <c r="I391" s="2"/>
      <c r="J391" s="2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s="332" customFormat="1" x14ac:dyDescent="0.25">
      <c r="A392" s="1"/>
      <c r="B392" s="1"/>
      <c r="C392"/>
      <c r="D392" s="2"/>
      <c r="E392" s="2"/>
      <c r="F392" s="231"/>
      <c r="G392" s="2"/>
      <c r="H392" s="2"/>
      <c r="I392" s="2"/>
      <c r="J392" s="2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s="332" customFormat="1" x14ac:dyDescent="0.25">
      <c r="A393" s="1"/>
      <c r="B393" s="1"/>
      <c r="C393"/>
      <c r="D393" s="2"/>
      <c r="E393" s="2"/>
      <c r="F393" s="231"/>
      <c r="G393" s="2"/>
      <c r="H393" s="2"/>
      <c r="I393" s="2"/>
      <c r="J393" s="2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s="332" customFormat="1" x14ac:dyDescent="0.25">
      <c r="A394" s="1"/>
      <c r="B394" s="1"/>
      <c r="C394"/>
      <c r="D394" s="2"/>
      <c r="E394" s="2"/>
      <c r="F394" s="231"/>
      <c r="G394" s="2"/>
      <c r="H394" s="2"/>
      <c r="I394" s="2"/>
      <c r="J394" s="2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s="332" customFormat="1" x14ac:dyDescent="0.25">
      <c r="A395" s="1"/>
      <c r="B395" s="1"/>
      <c r="C395"/>
      <c r="D395" s="2"/>
      <c r="E395" s="2"/>
      <c r="F395" s="231"/>
      <c r="G395" s="2"/>
      <c r="H395" s="2"/>
      <c r="I395" s="2"/>
      <c r="J395" s="2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s="332" customFormat="1" x14ac:dyDescent="0.25">
      <c r="A396" s="1"/>
      <c r="B396" s="1"/>
      <c r="C396"/>
      <c r="D396" s="2"/>
      <c r="E396" s="2"/>
      <c r="F396" s="231"/>
      <c r="G396" s="2"/>
      <c r="H396" s="2"/>
      <c r="I396" s="2"/>
      <c r="J396" s="2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s="332" customFormat="1" x14ac:dyDescent="0.25">
      <c r="A397" s="1"/>
      <c r="B397" s="1"/>
      <c r="C397"/>
      <c r="D397" s="2"/>
      <c r="E397" s="2"/>
      <c r="F397" s="231"/>
      <c r="G397" s="2"/>
      <c r="H397" s="2"/>
      <c r="I397" s="2"/>
      <c r="J397" s="2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s="332" customFormat="1" x14ac:dyDescent="0.25">
      <c r="A398" s="1"/>
      <c r="B398" s="1"/>
      <c r="C398"/>
      <c r="D398" s="2"/>
      <c r="E398" s="2"/>
      <c r="F398" s="231"/>
      <c r="G398" s="2"/>
      <c r="H398" s="2"/>
      <c r="I398" s="2"/>
      <c r="J398" s="2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s="332" customFormat="1" x14ac:dyDescent="0.25">
      <c r="A399" s="1"/>
      <c r="B399" s="1"/>
      <c r="C399"/>
      <c r="D399" s="2"/>
      <c r="E399" s="2"/>
      <c r="F399" s="231"/>
      <c r="G399" s="2"/>
      <c r="H399" s="2"/>
      <c r="I399" s="2"/>
      <c r="J399" s="2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s="332" customFormat="1" x14ac:dyDescent="0.25">
      <c r="A400" s="1"/>
      <c r="B400" s="1"/>
      <c r="C400"/>
      <c r="D400" s="2"/>
      <c r="E400" s="2"/>
      <c r="F400" s="231"/>
      <c r="G400" s="2"/>
      <c r="H400" s="2"/>
      <c r="I400" s="2"/>
      <c r="J400" s="2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s="332" customFormat="1" x14ac:dyDescent="0.25">
      <c r="A401" s="1"/>
      <c r="B401" s="1"/>
      <c r="C401"/>
      <c r="D401" s="2"/>
      <c r="E401" s="2"/>
      <c r="F401" s="231"/>
      <c r="G401" s="2"/>
      <c r="H401" s="2"/>
      <c r="I401" s="2"/>
      <c r="J401" s="2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s="332" customFormat="1" x14ac:dyDescent="0.25">
      <c r="A402" s="1"/>
      <c r="B402" s="1"/>
      <c r="C402"/>
      <c r="D402" s="2"/>
      <c r="E402" s="2"/>
      <c r="F402" s="231"/>
      <c r="G402" s="2"/>
      <c r="H402" s="2"/>
      <c r="I402" s="2"/>
      <c r="J402" s="2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s="332" customFormat="1" x14ac:dyDescent="0.25">
      <c r="A403" s="1"/>
      <c r="B403" s="1"/>
      <c r="C403"/>
      <c r="D403" s="2"/>
      <c r="E403" s="2"/>
      <c r="F403" s="231"/>
      <c r="G403" s="2"/>
      <c r="H403" s="2"/>
      <c r="I403" s="2"/>
      <c r="J403" s="2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s="332" customFormat="1" x14ac:dyDescent="0.25">
      <c r="A404" s="1"/>
      <c r="B404" s="1"/>
      <c r="C404"/>
      <c r="D404" s="2"/>
      <c r="E404" s="2"/>
      <c r="F404" s="231"/>
      <c r="G404" s="2"/>
      <c r="H404" s="2"/>
      <c r="I404" s="2"/>
      <c r="J404" s="2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s="332" customFormat="1" x14ac:dyDescent="0.25">
      <c r="A405" s="1"/>
      <c r="B405" s="1"/>
      <c r="C405"/>
      <c r="D405" s="2"/>
      <c r="E405" s="2"/>
      <c r="F405" s="231"/>
      <c r="G405" s="2"/>
      <c r="H405" s="2"/>
      <c r="I405" s="2"/>
      <c r="J405" s="2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s="332" customFormat="1" x14ac:dyDescent="0.25">
      <c r="A406" s="1"/>
      <c r="B406" s="1"/>
      <c r="C406"/>
      <c r="D406" s="2"/>
      <c r="E406" s="2"/>
      <c r="F406" s="231"/>
      <c r="G406" s="2"/>
      <c r="H406" s="2"/>
      <c r="I406" s="2"/>
      <c r="J406" s="2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s="332" customFormat="1" x14ac:dyDescent="0.25">
      <c r="A407" s="1"/>
      <c r="B407" s="1"/>
      <c r="C407"/>
      <c r="D407" s="2"/>
      <c r="E407" s="2"/>
      <c r="F407" s="231"/>
      <c r="G407" s="2"/>
      <c r="H407" s="2"/>
      <c r="I407" s="2"/>
      <c r="J407" s="2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s="332" customFormat="1" x14ac:dyDescent="0.25">
      <c r="A408" s="1"/>
      <c r="B408" s="1"/>
      <c r="C408"/>
      <c r="D408" s="2"/>
      <c r="E408" s="2"/>
      <c r="F408" s="231"/>
      <c r="G408" s="2"/>
      <c r="H408" s="2"/>
      <c r="I408" s="2"/>
      <c r="J408" s="2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s="332" customFormat="1" x14ac:dyDescent="0.25">
      <c r="A409" s="1"/>
      <c r="B409" s="1"/>
      <c r="C409"/>
      <c r="D409" s="2"/>
      <c r="E409" s="2"/>
      <c r="F409" s="231"/>
      <c r="G409" s="2"/>
      <c r="H409" s="2"/>
      <c r="I409" s="2"/>
      <c r="J409" s="2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s="332" customFormat="1" x14ac:dyDescent="0.25">
      <c r="A410" s="1"/>
      <c r="B410" s="1"/>
      <c r="C410"/>
      <c r="D410" s="2"/>
      <c r="E410" s="2"/>
      <c r="F410" s="231"/>
      <c r="G410" s="2"/>
      <c r="H410" s="2"/>
      <c r="I410" s="2"/>
      <c r="J410" s="2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s="332" customFormat="1" x14ac:dyDescent="0.25">
      <c r="A411" s="1"/>
      <c r="B411" s="1"/>
      <c r="C411"/>
      <c r="D411" s="2"/>
      <c r="E411" s="2"/>
      <c r="F411" s="231"/>
      <c r="G411" s="2"/>
      <c r="H411" s="2"/>
      <c r="I411" s="2"/>
      <c r="J411" s="2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s="332" customFormat="1" x14ac:dyDescent="0.25">
      <c r="A412" s="1"/>
      <c r="B412" s="1"/>
      <c r="C412"/>
      <c r="D412" s="2"/>
      <c r="E412" s="2"/>
      <c r="F412" s="231"/>
      <c r="G412" s="2"/>
      <c r="H412" s="2"/>
      <c r="I412" s="2"/>
      <c r="J412" s="2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s="332" customFormat="1" x14ac:dyDescent="0.25">
      <c r="A413" s="1"/>
      <c r="B413" s="1"/>
      <c r="C413"/>
      <c r="D413" s="2"/>
      <c r="E413" s="2"/>
      <c r="F413" s="231"/>
      <c r="G413" s="2"/>
      <c r="H413" s="2"/>
      <c r="I413" s="2"/>
      <c r="J413" s="2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s="332" customFormat="1" x14ac:dyDescent="0.25">
      <c r="A414" s="1"/>
      <c r="B414" s="1"/>
      <c r="C414"/>
      <c r="D414" s="2"/>
      <c r="E414" s="2"/>
      <c r="F414" s="231"/>
      <c r="G414" s="2"/>
      <c r="H414" s="2"/>
      <c r="I414" s="2"/>
      <c r="J414" s="2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s="332" customFormat="1" x14ac:dyDescent="0.25">
      <c r="A415" s="1"/>
      <c r="B415" s="1"/>
      <c r="C415"/>
      <c r="D415" s="2"/>
      <c r="E415" s="2"/>
      <c r="F415" s="231"/>
      <c r="G415" s="2"/>
      <c r="H415" s="2"/>
      <c r="I415" s="2"/>
      <c r="J415" s="2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s="332" customFormat="1" x14ac:dyDescent="0.25">
      <c r="A416" s="1"/>
      <c r="B416" s="1"/>
      <c r="C416"/>
      <c r="D416" s="2"/>
      <c r="E416" s="2"/>
      <c r="F416" s="231"/>
      <c r="G416" s="2"/>
      <c r="H416" s="2"/>
      <c r="I416" s="2"/>
      <c r="J416" s="2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s="332" customFormat="1" x14ac:dyDescent="0.25">
      <c r="A417" s="1"/>
      <c r="B417" s="1"/>
      <c r="C417"/>
      <c r="D417" s="2"/>
      <c r="E417" s="2"/>
      <c r="F417" s="231"/>
      <c r="G417" s="2"/>
      <c r="H417" s="2"/>
      <c r="I417" s="2"/>
      <c r="J417" s="2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s="332" customFormat="1" x14ac:dyDescent="0.25">
      <c r="A418" s="1"/>
      <c r="B418" s="1"/>
      <c r="C418"/>
      <c r="D418" s="2"/>
      <c r="E418" s="2"/>
      <c r="F418" s="231"/>
      <c r="G418" s="2"/>
      <c r="H418" s="2"/>
      <c r="I418" s="2"/>
      <c r="J418" s="2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s="332" customFormat="1" x14ac:dyDescent="0.25">
      <c r="A419" s="1"/>
      <c r="B419" s="1"/>
      <c r="C419"/>
      <c r="D419" s="2"/>
      <c r="E419" s="2"/>
      <c r="F419" s="231"/>
      <c r="G419" s="2"/>
      <c r="H419" s="2"/>
      <c r="I419" s="2"/>
      <c r="J419" s="2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s="332" customFormat="1" x14ac:dyDescent="0.25">
      <c r="A420" s="1"/>
      <c r="B420" s="1"/>
      <c r="C420"/>
      <c r="D420" s="2"/>
      <c r="E420" s="2"/>
      <c r="F420" s="231"/>
      <c r="G420" s="2"/>
      <c r="H420" s="2"/>
      <c r="I420" s="2"/>
      <c r="J420" s="2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s="332" customFormat="1" x14ac:dyDescent="0.25">
      <c r="A421" s="1"/>
      <c r="B421" s="1"/>
      <c r="C421"/>
      <c r="D421" s="2"/>
      <c r="E421" s="2"/>
      <c r="F421" s="231"/>
      <c r="G421" s="2"/>
      <c r="H421" s="2"/>
      <c r="I421" s="2"/>
      <c r="J421" s="2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s="332" customFormat="1" x14ac:dyDescent="0.25">
      <c r="A422" s="1"/>
      <c r="B422" s="1"/>
      <c r="C422"/>
      <c r="D422" s="2"/>
      <c r="E422" s="2"/>
      <c r="F422" s="231"/>
      <c r="G422" s="2"/>
      <c r="H422" s="2"/>
      <c r="I422" s="2"/>
      <c r="J422" s="2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s="332" customFormat="1" x14ac:dyDescent="0.25">
      <c r="A423" s="1"/>
      <c r="B423" s="1"/>
      <c r="C423"/>
      <c r="D423" s="2"/>
      <c r="E423" s="2"/>
      <c r="F423" s="231"/>
      <c r="G423" s="2"/>
      <c r="H423" s="2"/>
      <c r="I423" s="2"/>
      <c r="J423" s="2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s="332" customFormat="1" x14ac:dyDescent="0.25">
      <c r="A424" s="1"/>
      <c r="B424" s="1"/>
      <c r="C424"/>
      <c r="D424" s="2"/>
      <c r="E424" s="2"/>
      <c r="F424" s="231"/>
      <c r="G424" s="2"/>
      <c r="H424" s="2"/>
      <c r="I424" s="2"/>
      <c r="J424" s="2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s="332" customFormat="1" x14ac:dyDescent="0.25">
      <c r="A425" s="1"/>
      <c r="B425" s="1"/>
      <c r="C425"/>
      <c r="D425" s="2"/>
      <c r="E425" s="2"/>
      <c r="F425" s="231"/>
      <c r="G425" s="2"/>
      <c r="H425" s="2"/>
      <c r="I425" s="2"/>
      <c r="J425" s="2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s="332" customFormat="1" x14ac:dyDescent="0.25">
      <c r="A426" s="1"/>
      <c r="B426" s="1"/>
      <c r="C426"/>
      <c r="D426" s="2"/>
      <c r="E426" s="2"/>
      <c r="F426" s="231"/>
      <c r="G426" s="2"/>
      <c r="H426" s="2"/>
      <c r="I426" s="2"/>
      <c r="J426" s="2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s="332" customFormat="1" x14ac:dyDescent="0.25">
      <c r="A427" s="1"/>
      <c r="B427" s="1"/>
      <c r="C427"/>
      <c r="D427" s="2"/>
      <c r="E427" s="2"/>
      <c r="F427" s="231"/>
      <c r="G427" s="2"/>
      <c r="H427" s="2"/>
      <c r="I427" s="2"/>
      <c r="J427" s="2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s="332" customFormat="1" x14ac:dyDescent="0.25">
      <c r="A428" s="1"/>
      <c r="B428" s="1"/>
      <c r="C428"/>
      <c r="D428" s="2"/>
      <c r="E428" s="2"/>
      <c r="F428" s="231"/>
      <c r="G428" s="2"/>
      <c r="H428" s="2"/>
      <c r="I428" s="2"/>
      <c r="J428" s="2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s="332" customFormat="1" x14ac:dyDescent="0.25">
      <c r="A429" s="1"/>
      <c r="B429" s="1"/>
      <c r="C429"/>
      <c r="D429" s="2"/>
      <c r="E429" s="2"/>
      <c r="F429" s="231"/>
      <c r="G429" s="2"/>
      <c r="H429" s="2"/>
      <c r="I429" s="2"/>
      <c r="J429" s="2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s="332" customFormat="1" x14ac:dyDescent="0.25">
      <c r="A430" s="1"/>
      <c r="B430" s="1"/>
      <c r="C430"/>
      <c r="D430" s="2"/>
      <c r="E430" s="2"/>
      <c r="F430" s="231"/>
      <c r="G430" s="2"/>
      <c r="H430" s="2"/>
      <c r="I430" s="2"/>
      <c r="J430" s="2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s="332" customFormat="1" x14ac:dyDescent="0.25">
      <c r="A431" s="1"/>
      <c r="B431" s="1"/>
      <c r="C431"/>
      <c r="D431" s="2"/>
      <c r="E431" s="2"/>
      <c r="F431" s="231"/>
      <c r="G431" s="2"/>
      <c r="H431" s="2"/>
      <c r="I431" s="2"/>
      <c r="J431" s="2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s="332" customFormat="1" x14ac:dyDescent="0.25">
      <c r="A432" s="1"/>
      <c r="B432" s="1"/>
      <c r="C432"/>
      <c r="D432" s="2"/>
      <c r="E432" s="2"/>
      <c r="F432" s="231"/>
      <c r="G432" s="2"/>
      <c r="H432" s="2"/>
      <c r="I432" s="2"/>
      <c r="J432" s="2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s="332" customFormat="1" x14ac:dyDescent="0.25">
      <c r="A433" s="1"/>
      <c r="B433" s="1"/>
      <c r="C433"/>
      <c r="D433" s="2"/>
      <c r="E433" s="2"/>
      <c r="F433" s="231"/>
      <c r="G433" s="2"/>
      <c r="H433" s="2"/>
      <c r="I433" s="2"/>
      <c r="J433" s="2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s="332" customFormat="1" x14ac:dyDescent="0.25">
      <c r="A434" s="1"/>
      <c r="B434" s="1"/>
      <c r="C434"/>
      <c r="D434" s="2"/>
      <c r="E434" s="2"/>
      <c r="F434" s="231"/>
      <c r="G434" s="2"/>
      <c r="H434" s="2"/>
      <c r="I434" s="2"/>
      <c r="J434" s="2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s="332" customFormat="1" x14ac:dyDescent="0.25">
      <c r="A435" s="1"/>
      <c r="B435" s="1"/>
      <c r="C435"/>
      <c r="D435" s="2"/>
      <c r="E435" s="2"/>
      <c r="F435" s="231"/>
      <c r="G435" s="2"/>
      <c r="H435" s="2"/>
      <c r="I435" s="2"/>
      <c r="J435" s="2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s="332" customFormat="1" x14ac:dyDescent="0.25">
      <c r="A436" s="1"/>
      <c r="B436" s="1"/>
      <c r="C436"/>
      <c r="D436" s="2"/>
      <c r="E436" s="2"/>
      <c r="F436" s="231"/>
      <c r="G436" s="2"/>
      <c r="H436" s="2"/>
      <c r="I436" s="2"/>
      <c r="J436" s="2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s="332" customFormat="1" x14ac:dyDescent="0.25">
      <c r="A437" s="1"/>
      <c r="B437" s="1"/>
      <c r="C437"/>
      <c r="D437" s="2"/>
      <c r="E437" s="2"/>
      <c r="F437" s="231"/>
      <c r="G437" s="2"/>
      <c r="H437" s="2"/>
      <c r="I437" s="2"/>
      <c r="J437" s="2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s="332" customFormat="1" x14ac:dyDescent="0.25">
      <c r="A438" s="1"/>
      <c r="B438" s="1"/>
      <c r="C438"/>
      <c r="D438" s="2"/>
      <c r="E438" s="2"/>
      <c r="F438" s="231"/>
      <c r="G438" s="2"/>
      <c r="H438" s="2"/>
      <c r="I438" s="2"/>
      <c r="J438" s="2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s="332" customFormat="1" x14ac:dyDescent="0.25">
      <c r="A439" s="1"/>
      <c r="B439" s="1"/>
      <c r="C439"/>
      <c r="D439" s="2"/>
      <c r="E439" s="2"/>
      <c r="F439" s="231"/>
      <c r="G439" s="2"/>
      <c r="H439" s="2"/>
      <c r="I439" s="2"/>
      <c r="J439" s="2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s="332" customFormat="1" x14ac:dyDescent="0.25">
      <c r="A440" s="1"/>
      <c r="B440" s="1"/>
      <c r="C440"/>
      <c r="D440" s="2"/>
      <c r="E440" s="2"/>
      <c r="F440" s="231"/>
      <c r="G440" s="2"/>
      <c r="H440" s="2"/>
      <c r="I440" s="2"/>
      <c r="J440" s="2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s="332" customFormat="1" x14ac:dyDescent="0.25">
      <c r="A441" s="1"/>
      <c r="B441" s="1"/>
      <c r="C441"/>
      <c r="D441" s="2"/>
      <c r="E441" s="2"/>
      <c r="F441" s="231"/>
      <c r="G441" s="2"/>
      <c r="H441" s="2"/>
      <c r="I441" s="2"/>
      <c r="J441" s="2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s="332" customFormat="1" x14ac:dyDescent="0.25">
      <c r="A442" s="1"/>
      <c r="B442" s="1"/>
      <c r="C442"/>
      <c r="D442" s="2"/>
      <c r="E442" s="2"/>
      <c r="F442" s="231"/>
      <c r="G442" s="2"/>
      <c r="H442" s="2"/>
      <c r="I442" s="2"/>
      <c r="J442" s="2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s="332" customFormat="1" x14ac:dyDescent="0.25">
      <c r="A443" s="1"/>
      <c r="B443" s="1"/>
      <c r="C443"/>
      <c r="D443" s="2"/>
      <c r="E443" s="2"/>
      <c r="F443" s="231"/>
      <c r="G443" s="2"/>
      <c r="H443" s="2"/>
      <c r="I443" s="2"/>
      <c r="J443" s="2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s="332" customFormat="1" x14ac:dyDescent="0.25">
      <c r="A444" s="1"/>
      <c r="B444" s="1"/>
      <c r="C444"/>
      <c r="D444" s="2"/>
      <c r="E444" s="2"/>
      <c r="F444" s="231"/>
      <c r="G444" s="2"/>
      <c r="H444" s="2"/>
      <c r="I444" s="2"/>
      <c r="J444" s="2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s="332" customFormat="1" x14ac:dyDescent="0.25">
      <c r="A445" s="1"/>
      <c r="B445" s="1"/>
      <c r="C445"/>
      <c r="D445" s="2"/>
      <c r="E445" s="2"/>
      <c r="F445" s="231"/>
      <c r="G445" s="2"/>
      <c r="H445" s="2"/>
      <c r="I445" s="2"/>
      <c r="J445" s="2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s="332" customFormat="1" x14ac:dyDescent="0.25">
      <c r="A446" s="1"/>
      <c r="B446" s="1"/>
      <c r="C446"/>
      <c r="D446" s="2"/>
      <c r="E446" s="2"/>
      <c r="F446" s="231"/>
      <c r="G446" s="2"/>
      <c r="H446" s="2"/>
      <c r="I446" s="2"/>
      <c r="J446" s="2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s="332" customFormat="1" x14ac:dyDescent="0.25">
      <c r="A447" s="1"/>
      <c r="B447" s="1"/>
      <c r="C447"/>
      <c r="D447" s="2"/>
      <c r="E447" s="2"/>
      <c r="F447" s="231"/>
      <c r="G447" s="2"/>
      <c r="H447" s="2"/>
      <c r="I447" s="2"/>
      <c r="J447" s="2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s="332" customFormat="1" x14ac:dyDescent="0.25">
      <c r="A448" s="1"/>
      <c r="B448" s="1"/>
      <c r="C448"/>
      <c r="D448" s="2"/>
      <c r="E448" s="2"/>
      <c r="F448" s="231"/>
      <c r="G448" s="2"/>
      <c r="H448" s="2"/>
      <c r="I448" s="2"/>
      <c r="J448" s="2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s="332" customFormat="1" x14ac:dyDescent="0.25">
      <c r="A449" s="1"/>
      <c r="B449" s="1"/>
      <c r="C449"/>
      <c r="D449" s="2"/>
      <c r="E449" s="2"/>
      <c r="F449" s="231"/>
      <c r="G449" s="2"/>
      <c r="H449" s="2"/>
      <c r="I449" s="2"/>
      <c r="J449" s="2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s="332" customFormat="1" x14ac:dyDescent="0.25">
      <c r="A450" s="1"/>
      <c r="B450" s="1"/>
      <c r="C450"/>
      <c r="D450" s="2"/>
      <c r="E450" s="2"/>
      <c r="F450" s="231"/>
      <c r="G450" s="2"/>
      <c r="H450" s="2"/>
      <c r="I450" s="2"/>
      <c r="J450" s="2"/>
      <c r="K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s="332" customFormat="1" x14ac:dyDescent="0.25">
      <c r="A451" s="1"/>
      <c r="B451" s="1"/>
      <c r="C451"/>
      <c r="D451" s="2"/>
      <c r="E451" s="2"/>
      <c r="F451" s="231"/>
      <c r="G451" s="2"/>
      <c r="H451" s="2"/>
      <c r="I451" s="2"/>
      <c r="J451" s="2"/>
      <c r="K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s="332" customFormat="1" x14ac:dyDescent="0.25">
      <c r="A452" s="1"/>
      <c r="B452" s="1"/>
      <c r="C452"/>
      <c r="D452" s="2"/>
      <c r="E452" s="2"/>
      <c r="F452" s="231"/>
      <c r="G452" s="2"/>
      <c r="H452" s="2"/>
      <c r="I452" s="2"/>
      <c r="J452" s="2"/>
      <c r="K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s="332" customFormat="1" x14ac:dyDescent="0.25">
      <c r="A453" s="1"/>
      <c r="B453" s="1"/>
      <c r="C453"/>
      <c r="D453" s="2"/>
      <c r="E453" s="2"/>
      <c r="F453" s="231"/>
      <c r="G453" s="2"/>
      <c r="H453" s="2"/>
      <c r="I453" s="2"/>
      <c r="J453" s="2"/>
      <c r="K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s="332" customFormat="1" x14ac:dyDescent="0.25">
      <c r="A454" s="1"/>
      <c r="B454" s="1"/>
      <c r="C454"/>
      <c r="D454" s="2"/>
      <c r="E454" s="2"/>
      <c r="F454" s="231"/>
      <c r="G454" s="2"/>
      <c r="H454" s="2"/>
      <c r="I454" s="2"/>
      <c r="J454" s="2"/>
      <c r="K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s="332" customFormat="1" x14ac:dyDescent="0.25">
      <c r="A455" s="1"/>
      <c r="B455" s="1"/>
      <c r="C455"/>
      <c r="D455" s="2"/>
      <c r="E455" s="2"/>
      <c r="F455" s="231"/>
      <c r="G455" s="2"/>
      <c r="H455" s="2"/>
      <c r="I455" s="2"/>
      <c r="J455" s="2"/>
      <c r="K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s="332" customFormat="1" x14ac:dyDescent="0.25">
      <c r="A456" s="1"/>
      <c r="B456" s="1"/>
      <c r="C456"/>
      <c r="D456" s="2"/>
      <c r="E456" s="2"/>
      <c r="F456" s="231"/>
      <c r="G456" s="2"/>
      <c r="H456" s="2"/>
      <c r="I456" s="2"/>
      <c r="J456" s="2"/>
      <c r="K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s="332" customFormat="1" x14ac:dyDescent="0.25">
      <c r="A457" s="1"/>
      <c r="B457" s="1"/>
      <c r="C457"/>
      <c r="D457" s="2"/>
      <c r="E457" s="2"/>
      <c r="F457" s="231"/>
      <c r="G457" s="2"/>
      <c r="H457" s="2"/>
      <c r="I457" s="2"/>
      <c r="J457" s="2"/>
      <c r="K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s="332" customFormat="1" x14ac:dyDescent="0.25">
      <c r="A458" s="1"/>
      <c r="B458" s="1"/>
      <c r="C458"/>
      <c r="D458" s="2"/>
      <c r="E458" s="2"/>
      <c r="F458" s="231"/>
      <c r="G458" s="2"/>
      <c r="H458" s="2"/>
      <c r="I458" s="2"/>
      <c r="J458" s="2"/>
      <c r="K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s="332" customFormat="1" x14ac:dyDescent="0.25">
      <c r="A459" s="1"/>
      <c r="B459" s="1"/>
      <c r="C459"/>
      <c r="D459" s="2"/>
      <c r="E459" s="2"/>
      <c r="F459" s="231"/>
      <c r="G459" s="2"/>
      <c r="H459" s="2"/>
      <c r="I459" s="2"/>
      <c r="J459" s="2"/>
      <c r="K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s="332" customFormat="1" x14ac:dyDescent="0.25">
      <c r="A460" s="1"/>
      <c r="B460" s="1"/>
      <c r="C460"/>
      <c r="D460" s="2"/>
      <c r="E460" s="2"/>
      <c r="F460" s="231"/>
      <c r="G460" s="2"/>
      <c r="H460" s="2"/>
      <c r="I460" s="2"/>
      <c r="J460" s="2"/>
      <c r="K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s="332" customFormat="1" x14ac:dyDescent="0.25">
      <c r="A461" s="1"/>
      <c r="B461" s="1"/>
      <c r="C461"/>
      <c r="D461" s="2"/>
      <c r="E461" s="2"/>
      <c r="F461" s="231"/>
      <c r="G461" s="2"/>
      <c r="H461" s="2"/>
      <c r="I461" s="2"/>
      <c r="J461" s="2"/>
      <c r="K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s="332" customFormat="1" x14ac:dyDescent="0.25">
      <c r="A462" s="1"/>
      <c r="B462" s="1"/>
      <c r="C462"/>
      <c r="D462" s="2"/>
      <c r="E462" s="2"/>
      <c r="F462" s="231"/>
      <c r="G462" s="2"/>
      <c r="H462" s="2"/>
      <c r="I462" s="2"/>
      <c r="J462" s="2"/>
      <c r="K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s="332" customFormat="1" x14ac:dyDescent="0.25">
      <c r="A463" s="1"/>
      <c r="B463" s="1"/>
      <c r="C463"/>
      <c r="D463" s="2"/>
      <c r="E463" s="2"/>
      <c r="F463" s="231"/>
      <c r="G463" s="2"/>
      <c r="H463" s="2"/>
      <c r="I463" s="2"/>
      <c r="J463" s="2"/>
      <c r="K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s="332" customFormat="1" x14ac:dyDescent="0.25">
      <c r="A464" s="1"/>
      <c r="B464" s="1"/>
      <c r="C464"/>
      <c r="D464" s="2"/>
      <c r="E464" s="2"/>
      <c r="F464" s="231"/>
      <c r="G464" s="2"/>
      <c r="H464" s="2"/>
      <c r="I464" s="2"/>
      <c r="J464" s="2"/>
      <c r="K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s="332" customFormat="1" x14ac:dyDescent="0.25">
      <c r="A465" s="1"/>
      <c r="B465" s="1"/>
      <c r="C465"/>
      <c r="D465" s="2"/>
      <c r="E465" s="2"/>
      <c r="F465" s="231"/>
      <c r="G465" s="2"/>
      <c r="H465" s="2"/>
      <c r="I465" s="2"/>
      <c r="J465" s="2"/>
      <c r="K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s="332" customFormat="1" x14ac:dyDescent="0.25">
      <c r="A466" s="1"/>
      <c r="B466" s="1"/>
      <c r="C466"/>
      <c r="D466" s="2"/>
      <c r="E466" s="2"/>
      <c r="F466" s="231"/>
      <c r="G466" s="2"/>
      <c r="H466" s="2"/>
      <c r="I466" s="2"/>
      <c r="J466" s="2"/>
      <c r="K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s="332" customFormat="1" x14ac:dyDescent="0.25">
      <c r="A467" s="1"/>
      <c r="B467" s="1"/>
      <c r="C467"/>
      <c r="D467" s="2"/>
      <c r="E467" s="2"/>
      <c r="F467" s="231"/>
      <c r="G467" s="2"/>
      <c r="H467" s="2"/>
      <c r="I467" s="2"/>
      <c r="J467" s="2"/>
      <c r="K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s="332" customFormat="1" x14ac:dyDescent="0.25">
      <c r="A468" s="1"/>
      <c r="B468" s="1"/>
      <c r="C468"/>
      <c r="D468" s="2"/>
      <c r="E468" s="2"/>
      <c r="F468" s="231"/>
      <c r="G468" s="2"/>
      <c r="H468" s="2"/>
      <c r="I468" s="2"/>
      <c r="J468" s="2"/>
      <c r="K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s="332" customFormat="1" x14ac:dyDescent="0.25">
      <c r="A469" s="1"/>
      <c r="B469" s="1"/>
      <c r="C469"/>
      <c r="D469" s="2"/>
      <c r="E469" s="2"/>
      <c r="F469" s="231"/>
      <c r="G469" s="2"/>
      <c r="H469" s="2"/>
      <c r="I469" s="2"/>
      <c r="J469" s="2"/>
      <c r="K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s="332" customFormat="1" x14ac:dyDescent="0.25">
      <c r="A470" s="1"/>
      <c r="B470" s="1"/>
      <c r="C470"/>
      <c r="D470" s="2"/>
      <c r="E470" s="2"/>
      <c r="F470" s="231"/>
      <c r="G470" s="2"/>
      <c r="H470" s="2"/>
      <c r="I470" s="2"/>
      <c r="J470" s="2"/>
      <c r="K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s="332" customFormat="1" x14ac:dyDescent="0.25">
      <c r="A471" s="1"/>
      <c r="B471" s="1"/>
      <c r="C471"/>
      <c r="D471" s="2"/>
      <c r="E471" s="2"/>
      <c r="F471" s="231"/>
      <c r="G471" s="2"/>
      <c r="H471" s="2"/>
      <c r="I471" s="2"/>
      <c r="J471" s="2"/>
      <c r="K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s="332" customFormat="1" x14ac:dyDescent="0.25">
      <c r="A472" s="1"/>
      <c r="B472" s="1"/>
      <c r="C472"/>
      <c r="D472" s="2"/>
      <c r="E472" s="2"/>
      <c r="F472" s="231"/>
      <c r="G472" s="2"/>
      <c r="H472" s="2"/>
      <c r="I472" s="2"/>
      <c r="J472" s="2"/>
      <c r="K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s="332" customFormat="1" x14ac:dyDescent="0.25">
      <c r="A473" s="1"/>
      <c r="B473" s="1"/>
      <c r="C473"/>
      <c r="D473" s="2"/>
      <c r="E473" s="2"/>
      <c r="F473" s="231"/>
      <c r="G473" s="2"/>
      <c r="H473" s="2"/>
      <c r="I473" s="2"/>
      <c r="J473" s="2"/>
      <c r="K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s="332" customFormat="1" x14ac:dyDescent="0.25">
      <c r="A474" s="1"/>
      <c r="B474" s="1"/>
      <c r="C474"/>
      <c r="D474" s="2"/>
      <c r="E474" s="2"/>
      <c r="F474" s="231"/>
      <c r="G474" s="2"/>
      <c r="H474" s="2"/>
      <c r="I474" s="2"/>
      <c r="J474" s="2"/>
      <c r="K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s="332" customFormat="1" x14ac:dyDescent="0.25">
      <c r="A475" s="1"/>
      <c r="B475" s="1"/>
      <c r="C475"/>
      <c r="D475" s="2"/>
      <c r="E475" s="2"/>
      <c r="F475" s="231"/>
      <c r="G475" s="2"/>
      <c r="H475" s="2"/>
      <c r="I475" s="2"/>
      <c r="J475" s="2"/>
      <c r="K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s="332" customFormat="1" x14ac:dyDescent="0.25">
      <c r="A476" s="1"/>
      <c r="B476" s="1"/>
      <c r="C476"/>
      <c r="D476" s="2"/>
      <c r="E476" s="2"/>
      <c r="F476" s="231"/>
      <c r="G476" s="2"/>
      <c r="H476" s="2"/>
      <c r="I476" s="2"/>
      <c r="J476" s="2"/>
      <c r="K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s="332" customFormat="1" x14ac:dyDescent="0.25">
      <c r="A477" s="1"/>
      <c r="B477" s="1"/>
      <c r="C477"/>
      <c r="D477" s="2"/>
      <c r="E477" s="2"/>
      <c r="F477" s="231"/>
      <c r="G477" s="2"/>
      <c r="H477" s="2"/>
      <c r="I477" s="2"/>
      <c r="J477" s="2"/>
      <c r="K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s="332" customFormat="1" x14ac:dyDescent="0.25">
      <c r="A478" s="1"/>
      <c r="B478" s="1"/>
      <c r="C478"/>
      <c r="D478" s="2"/>
      <c r="E478" s="2"/>
      <c r="F478" s="231"/>
      <c r="G478" s="2"/>
      <c r="H478" s="2"/>
      <c r="I478" s="2"/>
      <c r="J478" s="2"/>
      <c r="K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s="332" customFormat="1" x14ac:dyDescent="0.25">
      <c r="A479" s="1"/>
      <c r="B479" s="1"/>
      <c r="C479"/>
      <c r="D479" s="2"/>
      <c r="E479" s="2"/>
      <c r="F479" s="231"/>
      <c r="G479" s="2"/>
      <c r="H479" s="2"/>
      <c r="I479" s="2"/>
      <c r="J479" s="2"/>
      <c r="K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s="332" customFormat="1" x14ac:dyDescent="0.25">
      <c r="A480" s="1"/>
      <c r="B480" s="1"/>
      <c r="C480"/>
      <c r="D480" s="2"/>
      <c r="E480" s="2"/>
      <c r="F480" s="231"/>
      <c r="G480" s="2"/>
      <c r="H480" s="2"/>
      <c r="I480" s="2"/>
      <c r="J480" s="2"/>
      <c r="K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s="332" customFormat="1" x14ac:dyDescent="0.25">
      <c r="A481" s="1"/>
      <c r="B481" s="1"/>
      <c r="C481"/>
      <c r="D481" s="2"/>
      <c r="E481" s="2"/>
      <c r="F481" s="231"/>
      <c r="G481" s="2"/>
      <c r="H481" s="2"/>
      <c r="I481" s="2"/>
      <c r="J481" s="2"/>
      <c r="K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s="332" customFormat="1" x14ac:dyDescent="0.25">
      <c r="A482" s="1"/>
      <c r="B482" s="1"/>
      <c r="C482"/>
      <c r="D482" s="2"/>
      <c r="E482" s="2"/>
      <c r="F482" s="231"/>
      <c r="G482" s="2"/>
      <c r="H482" s="2"/>
      <c r="I482" s="2"/>
      <c r="J482" s="2"/>
      <c r="K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s="332" customFormat="1" x14ac:dyDescent="0.25">
      <c r="A483" s="1"/>
      <c r="B483" s="1"/>
      <c r="C483"/>
      <c r="D483" s="2"/>
      <c r="E483" s="2"/>
      <c r="F483" s="231"/>
      <c r="G483" s="2"/>
      <c r="H483" s="2"/>
      <c r="I483" s="2"/>
      <c r="J483" s="2"/>
      <c r="K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s="332" customFormat="1" x14ac:dyDescent="0.25">
      <c r="A484" s="1"/>
      <c r="B484" s="1"/>
      <c r="C484"/>
      <c r="D484" s="2"/>
      <c r="E484" s="2"/>
      <c r="F484" s="231"/>
      <c r="G484" s="2"/>
      <c r="H484" s="2"/>
      <c r="I484" s="2"/>
      <c r="J484" s="2"/>
      <c r="K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s="332" customFormat="1" x14ac:dyDescent="0.25">
      <c r="A485" s="1"/>
      <c r="B485" s="1"/>
      <c r="C485"/>
      <c r="D485" s="2"/>
      <c r="E485" s="2"/>
      <c r="F485" s="231"/>
      <c r="G485" s="2"/>
      <c r="H485" s="2"/>
      <c r="I485" s="2"/>
      <c r="J485" s="2"/>
      <c r="K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s="332" customFormat="1" x14ac:dyDescent="0.25">
      <c r="A486" s="1"/>
      <c r="B486" s="1"/>
      <c r="C486"/>
      <c r="D486" s="2"/>
      <c r="E486" s="2"/>
      <c r="F486" s="231"/>
      <c r="G486" s="2"/>
      <c r="H486" s="2"/>
      <c r="I486" s="2"/>
      <c r="J486" s="2"/>
      <c r="K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s="332" customFormat="1" x14ac:dyDescent="0.25">
      <c r="A487" s="1"/>
      <c r="B487" s="1"/>
      <c r="C487"/>
      <c r="D487" s="2"/>
      <c r="E487" s="2"/>
      <c r="F487" s="231"/>
      <c r="G487" s="2"/>
      <c r="H487" s="2"/>
      <c r="I487" s="2"/>
      <c r="J487" s="2"/>
      <c r="K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s="332" customFormat="1" x14ac:dyDescent="0.25">
      <c r="A488" s="1"/>
      <c r="B488" s="1"/>
      <c r="C488"/>
      <c r="D488" s="2"/>
      <c r="E488" s="2"/>
      <c r="F488" s="231"/>
      <c r="G488" s="2"/>
      <c r="H488" s="2"/>
      <c r="I488" s="2"/>
      <c r="J488" s="2"/>
      <c r="K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s="332" customFormat="1" x14ac:dyDescent="0.25">
      <c r="A489" s="1"/>
      <c r="B489" s="1"/>
      <c r="C489"/>
      <c r="D489" s="2"/>
      <c r="E489" s="2"/>
      <c r="F489" s="231"/>
      <c r="G489" s="2"/>
      <c r="H489" s="2"/>
      <c r="I489" s="2"/>
      <c r="J489" s="2"/>
      <c r="K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s="332" customFormat="1" x14ac:dyDescent="0.25">
      <c r="A490" s="1"/>
      <c r="B490" s="1"/>
      <c r="C490"/>
      <c r="D490" s="2"/>
      <c r="E490" s="2"/>
      <c r="F490" s="231"/>
      <c r="G490" s="2"/>
      <c r="H490" s="2"/>
      <c r="I490" s="2"/>
      <c r="J490" s="2"/>
      <c r="K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s="332" customFormat="1" x14ac:dyDescent="0.25">
      <c r="A491" s="1"/>
      <c r="B491" s="1"/>
      <c r="C491"/>
      <c r="D491" s="2"/>
      <c r="E491" s="2"/>
      <c r="F491" s="231"/>
      <c r="G491" s="2"/>
      <c r="H491" s="2"/>
      <c r="I491" s="2"/>
      <c r="J491" s="2"/>
      <c r="K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s="332" customFormat="1" x14ac:dyDescent="0.25">
      <c r="A492" s="1"/>
      <c r="B492" s="1"/>
      <c r="C492"/>
      <c r="D492" s="2"/>
      <c r="E492" s="2"/>
      <c r="F492" s="231"/>
      <c r="G492" s="2"/>
      <c r="H492" s="2"/>
      <c r="I492" s="2"/>
      <c r="J492" s="2"/>
      <c r="K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s="332" customFormat="1" x14ac:dyDescent="0.25">
      <c r="A493" s="1"/>
      <c r="B493" s="1"/>
      <c r="C493"/>
      <c r="D493" s="2"/>
      <c r="E493" s="2"/>
      <c r="F493" s="231"/>
      <c r="G493" s="2"/>
      <c r="H493" s="2"/>
      <c r="I493" s="2"/>
      <c r="J493" s="2"/>
      <c r="K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s="332" customFormat="1" x14ac:dyDescent="0.25">
      <c r="A494" s="1"/>
      <c r="B494" s="1"/>
      <c r="C494"/>
      <c r="D494" s="2"/>
      <c r="E494" s="2"/>
      <c r="F494" s="231"/>
      <c r="G494" s="2"/>
      <c r="H494" s="2"/>
      <c r="I494" s="2"/>
      <c r="J494" s="2"/>
      <c r="K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s="332" customFormat="1" x14ac:dyDescent="0.25">
      <c r="A495" s="1"/>
      <c r="B495" s="1"/>
      <c r="C495"/>
      <c r="D495" s="2"/>
      <c r="E495" s="2"/>
      <c r="F495" s="231"/>
      <c r="G495" s="2"/>
      <c r="H495" s="2"/>
      <c r="I495" s="2"/>
      <c r="J495" s="2"/>
      <c r="K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s="332" customFormat="1" x14ac:dyDescent="0.25">
      <c r="A496" s="1"/>
      <c r="B496" s="1"/>
      <c r="C496"/>
      <c r="D496" s="2"/>
      <c r="E496" s="2"/>
      <c r="F496" s="231"/>
      <c r="G496" s="2"/>
      <c r="H496" s="2"/>
      <c r="I496" s="2"/>
      <c r="J496" s="2"/>
      <c r="K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s="332" customFormat="1" x14ac:dyDescent="0.25">
      <c r="A497" s="1"/>
      <c r="B497" s="1"/>
      <c r="C497"/>
      <c r="D497" s="2"/>
      <c r="E497" s="2"/>
      <c r="F497" s="231"/>
      <c r="G497" s="2"/>
      <c r="H497" s="2"/>
      <c r="I497" s="2"/>
      <c r="J497" s="2"/>
      <c r="K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s="332" customFormat="1" x14ac:dyDescent="0.25">
      <c r="A498" s="1"/>
      <c r="B498" s="1"/>
      <c r="C498"/>
      <c r="D498" s="2"/>
      <c r="E498" s="2"/>
      <c r="F498" s="231"/>
      <c r="G498" s="2"/>
      <c r="H498" s="2"/>
      <c r="I498" s="2"/>
      <c r="J498" s="2"/>
      <c r="K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s="332" customFormat="1" x14ac:dyDescent="0.25">
      <c r="A499" s="1"/>
      <c r="B499" s="1"/>
      <c r="C499"/>
      <c r="D499" s="2"/>
      <c r="E499" s="2"/>
      <c r="F499" s="231"/>
      <c r="G499" s="2"/>
      <c r="H499" s="2"/>
      <c r="I499" s="2"/>
      <c r="J499" s="2"/>
      <c r="K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s="332" customFormat="1" x14ac:dyDescent="0.25">
      <c r="A500" s="1"/>
      <c r="B500" s="1"/>
      <c r="C500"/>
      <c r="D500" s="2"/>
      <c r="E500" s="2"/>
      <c r="F500" s="231"/>
      <c r="G500" s="2"/>
      <c r="H500" s="2"/>
      <c r="I500" s="2"/>
      <c r="J500" s="2"/>
      <c r="K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s="332" customFormat="1" x14ac:dyDescent="0.25">
      <c r="A501" s="1"/>
      <c r="B501" s="1"/>
      <c r="C501"/>
      <c r="D501" s="2"/>
      <c r="E501" s="2"/>
      <c r="F501" s="231"/>
      <c r="G501" s="2"/>
      <c r="H501" s="2"/>
      <c r="I501" s="2"/>
      <c r="J501" s="2"/>
      <c r="K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s="332" customFormat="1" x14ac:dyDescent="0.25">
      <c r="A502" s="1"/>
      <c r="B502" s="1"/>
      <c r="C502"/>
      <c r="D502" s="2"/>
      <c r="E502" s="2"/>
      <c r="F502" s="231"/>
      <c r="G502" s="2"/>
      <c r="H502" s="2"/>
      <c r="I502" s="2"/>
      <c r="J502" s="2"/>
      <c r="K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s="332" customFormat="1" x14ac:dyDescent="0.25">
      <c r="A503" s="1"/>
      <c r="B503" s="1"/>
      <c r="C503"/>
      <c r="D503" s="2"/>
      <c r="E503" s="2"/>
      <c r="F503" s="231"/>
      <c r="G503" s="2"/>
      <c r="H503" s="2"/>
      <c r="I503" s="2"/>
      <c r="J503" s="2"/>
      <c r="K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s="332" customFormat="1" x14ac:dyDescent="0.25">
      <c r="A504" s="1"/>
      <c r="B504" s="1"/>
      <c r="C504"/>
      <c r="D504" s="2"/>
      <c r="E504" s="2"/>
      <c r="F504" s="231"/>
      <c r="G504" s="2"/>
      <c r="H504" s="2"/>
      <c r="I504" s="2"/>
      <c r="J504" s="2"/>
      <c r="K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s="332" customFormat="1" x14ac:dyDescent="0.25">
      <c r="A505" s="1"/>
      <c r="B505" s="1"/>
      <c r="C505"/>
      <c r="D505" s="2"/>
      <c r="E505" s="2"/>
      <c r="F505" s="231"/>
      <c r="G505" s="2"/>
      <c r="H505" s="2"/>
      <c r="I505" s="2"/>
      <c r="J505" s="2"/>
      <c r="K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s="332" customFormat="1" x14ac:dyDescent="0.25">
      <c r="A506" s="1"/>
      <c r="B506" s="1"/>
      <c r="C506"/>
      <c r="D506" s="2"/>
      <c r="E506" s="2"/>
      <c r="F506" s="231"/>
      <c r="G506" s="2"/>
      <c r="H506" s="2"/>
      <c r="I506" s="2"/>
      <c r="J506" s="2"/>
      <c r="K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s="332" customFormat="1" x14ac:dyDescent="0.25">
      <c r="A507" s="1"/>
      <c r="B507" s="1"/>
      <c r="C507"/>
      <c r="D507" s="2"/>
      <c r="E507" s="2"/>
      <c r="F507" s="231"/>
      <c r="G507" s="2"/>
      <c r="H507" s="2"/>
      <c r="I507" s="2"/>
      <c r="J507" s="2"/>
      <c r="K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s="332" customFormat="1" x14ac:dyDescent="0.25">
      <c r="A508" s="1"/>
      <c r="B508" s="1"/>
      <c r="C508"/>
      <c r="D508" s="2"/>
      <c r="E508" s="2"/>
      <c r="F508" s="231"/>
      <c r="G508" s="2"/>
      <c r="H508" s="2"/>
      <c r="I508" s="2"/>
      <c r="J508" s="2"/>
      <c r="K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s="332" customFormat="1" x14ac:dyDescent="0.25">
      <c r="A509" s="1"/>
      <c r="B509" s="1"/>
      <c r="C509"/>
      <c r="D509" s="2"/>
      <c r="E509" s="2"/>
      <c r="F509" s="231"/>
      <c r="G509" s="2"/>
      <c r="H509" s="2"/>
      <c r="I509" s="2"/>
      <c r="J509" s="2"/>
      <c r="K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s="332" customFormat="1" x14ac:dyDescent="0.25">
      <c r="A510" s="1"/>
      <c r="B510" s="1"/>
      <c r="C510"/>
      <c r="D510" s="2"/>
      <c r="E510" s="2"/>
      <c r="F510" s="231"/>
      <c r="G510" s="2"/>
      <c r="H510" s="2"/>
      <c r="I510" s="2"/>
      <c r="J510" s="2"/>
      <c r="K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s="332" customFormat="1" x14ac:dyDescent="0.25">
      <c r="A511" s="1"/>
      <c r="B511" s="1"/>
      <c r="C511"/>
      <c r="D511" s="2"/>
      <c r="E511" s="2"/>
      <c r="F511" s="231"/>
      <c r="G511" s="2"/>
      <c r="H511" s="2"/>
      <c r="I511" s="2"/>
      <c r="J511" s="2"/>
      <c r="K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s="332" customFormat="1" x14ac:dyDescent="0.25">
      <c r="A512" s="1"/>
      <c r="B512" s="1"/>
      <c r="C512"/>
      <c r="D512" s="2"/>
      <c r="E512" s="2"/>
      <c r="F512" s="231"/>
      <c r="G512" s="2"/>
      <c r="H512" s="2"/>
      <c r="I512" s="2"/>
      <c r="J512" s="2"/>
      <c r="K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s="332" customFormat="1" x14ac:dyDescent="0.25">
      <c r="A513" s="1"/>
      <c r="B513" s="1"/>
      <c r="C513"/>
      <c r="D513" s="2"/>
      <c r="E513" s="2"/>
      <c r="F513" s="231"/>
      <c r="G513" s="2"/>
      <c r="H513" s="2"/>
      <c r="I513" s="2"/>
      <c r="J513" s="2"/>
      <c r="K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s="332" customFormat="1" x14ac:dyDescent="0.25">
      <c r="A514" s="1"/>
      <c r="B514" s="1"/>
      <c r="C514"/>
      <c r="D514" s="2"/>
      <c r="E514" s="2"/>
      <c r="F514" s="231"/>
      <c r="G514" s="2"/>
      <c r="H514" s="2"/>
      <c r="I514" s="2"/>
      <c r="J514" s="2"/>
      <c r="K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s="332" customFormat="1" x14ac:dyDescent="0.25">
      <c r="A515" s="1"/>
      <c r="B515" s="1"/>
      <c r="C515"/>
      <c r="D515" s="2"/>
      <c r="E515" s="2"/>
      <c r="F515" s="231"/>
      <c r="G515" s="2"/>
      <c r="H515" s="2"/>
      <c r="I515" s="2"/>
      <c r="J515" s="2"/>
      <c r="K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s="332" customFormat="1" x14ac:dyDescent="0.25">
      <c r="A516" s="1"/>
      <c r="B516" s="1"/>
      <c r="C516"/>
      <c r="D516" s="2"/>
      <c r="E516" s="2"/>
      <c r="F516" s="231"/>
      <c r="G516" s="2"/>
      <c r="H516" s="2"/>
      <c r="I516" s="2"/>
      <c r="J516" s="2"/>
      <c r="K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s="332" customFormat="1" x14ac:dyDescent="0.25">
      <c r="A517" s="1"/>
      <c r="B517" s="1"/>
      <c r="C517"/>
      <c r="D517" s="2"/>
      <c r="E517" s="2"/>
      <c r="F517" s="231"/>
      <c r="G517" s="2"/>
      <c r="H517" s="2"/>
      <c r="I517" s="2"/>
      <c r="J517" s="2"/>
      <c r="K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s="332" customFormat="1" x14ac:dyDescent="0.25">
      <c r="A518" s="1"/>
      <c r="B518" s="1"/>
      <c r="C518"/>
      <c r="D518" s="2"/>
      <c r="E518" s="2"/>
      <c r="F518" s="231"/>
      <c r="G518" s="2"/>
      <c r="H518" s="2"/>
      <c r="I518" s="2"/>
      <c r="J518" s="2"/>
      <c r="K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s="332" customFormat="1" x14ac:dyDescent="0.25">
      <c r="A519" s="1"/>
      <c r="B519" s="1"/>
      <c r="C519"/>
      <c r="D519" s="2"/>
      <c r="E519" s="2"/>
      <c r="F519" s="231"/>
      <c r="G519" s="2"/>
      <c r="H519" s="2"/>
      <c r="I519" s="2"/>
      <c r="J519" s="2"/>
      <c r="K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s="332" customFormat="1" x14ac:dyDescent="0.25">
      <c r="A520" s="1"/>
      <c r="B520" s="1"/>
      <c r="C520"/>
      <c r="D520" s="2"/>
      <c r="E520" s="2"/>
      <c r="F520" s="231"/>
      <c r="G520" s="2"/>
      <c r="H520" s="2"/>
      <c r="I520" s="2"/>
      <c r="J520" s="2"/>
      <c r="K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s="332" customFormat="1" x14ac:dyDescent="0.25">
      <c r="A521" s="1"/>
      <c r="B521" s="1"/>
      <c r="C521"/>
      <c r="D521" s="2"/>
      <c r="E521" s="2"/>
      <c r="F521" s="231"/>
      <c r="G521" s="2"/>
      <c r="H521" s="2"/>
      <c r="I521" s="2"/>
      <c r="J521" s="2"/>
      <c r="K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s="332" customFormat="1" x14ac:dyDescent="0.25">
      <c r="A522" s="1"/>
      <c r="B522" s="1"/>
      <c r="C522"/>
      <c r="D522" s="2"/>
      <c r="E522" s="2"/>
      <c r="F522" s="231"/>
      <c r="G522" s="2"/>
      <c r="H522" s="2"/>
      <c r="I522" s="2"/>
      <c r="J522" s="2"/>
      <c r="K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s="332" customFormat="1" x14ac:dyDescent="0.25">
      <c r="A523" s="1"/>
      <c r="B523" s="1"/>
      <c r="C523"/>
      <c r="D523" s="2"/>
      <c r="E523" s="2"/>
      <c r="F523" s="231"/>
      <c r="G523" s="2"/>
      <c r="H523" s="2"/>
      <c r="I523" s="2"/>
      <c r="J523" s="2"/>
      <c r="K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s="332" customFormat="1" x14ac:dyDescent="0.25">
      <c r="A524" s="1"/>
      <c r="B524" s="1"/>
      <c r="C524"/>
      <c r="D524" s="2"/>
      <c r="E524" s="2"/>
      <c r="F524" s="231"/>
      <c r="G524" s="2"/>
      <c r="H524" s="2"/>
      <c r="I524" s="2"/>
      <c r="J524" s="2"/>
      <c r="K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s="332" customFormat="1" x14ac:dyDescent="0.25">
      <c r="A525" s="1"/>
      <c r="B525" s="1"/>
      <c r="C525"/>
      <c r="D525" s="2"/>
      <c r="E525" s="2"/>
      <c r="F525" s="231"/>
      <c r="G525" s="2"/>
      <c r="H525" s="2"/>
      <c r="I525" s="2"/>
      <c r="J525" s="2"/>
      <c r="K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s="332" customFormat="1" x14ac:dyDescent="0.25">
      <c r="A526" s="1"/>
      <c r="B526" s="1"/>
      <c r="C526"/>
      <c r="D526" s="2"/>
      <c r="E526" s="2"/>
      <c r="F526" s="231"/>
      <c r="G526" s="2"/>
      <c r="H526" s="2"/>
      <c r="I526" s="2"/>
      <c r="J526" s="2"/>
      <c r="K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s="332" customFormat="1" x14ac:dyDescent="0.25">
      <c r="A527" s="1"/>
      <c r="B527" s="1"/>
      <c r="C527"/>
      <c r="D527" s="2"/>
      <c r="E527" s="2"/>
      <c r="F527" s="231"/>
      <c r="G527" s="2"/>
      <c r="H527" s="2"/>
      <c r="I527" s="2"/>
      <c r="J527" s="2"/>
      <c r="K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s="332" customFormat="1" x14ac:dyDescent="0.25">
      <c r="A528" s="1"/>
      <c r="B528" s="1"/>
      <c r="C528"/>
      <c r="D528" s="2"/>
      <c r="E528" s="2"/>
      <c r="F528" s="231"/>
      <c r="G528" s="2"/>
      <c r="H528" s="2"/>
      <c r="I528" s="2"/>
      <c r="J528" s="2"/>
      <c r="K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s="332" customFormat="1" x14ac:dyDescent="0.25">
      <c r="A529" s="1"/>
      <c r="B529" s="1"/>
      <c r="C529"/>
      <c r="D529" s="2"/>
      <c r="E529" s="2"/>
      <c r="F529" s="231"/>
      <c r="G529" s="2"/>
      <c r="H529" s="2"/>
      <c r="I529" s="2"/>
      <c r="J529" s="2"/>
      <c r="K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s="332" customFormat="1" x14ac:dyDescent="0.25">
      <c r="A530" s="1"/>
      <c r="B530" s="1"/>
      <c r="C530"/>
      <c r="D530" s="2"/>
      <c r="E530" s="2"/>
      <c r="F530" s="231"/>
      <c r="G530" s="2"/>
      <c r="H530" s="2"/>
      <c r="I530" s="2"/>
      <c r="J530" s="2"/>
      <c r="K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s="332" customFormat="1" x14ac:dyDescent="0.25">
      <c r="A531" s="1"/>
      <c r="B531" s="1"/>
      <c r="C531"/>
      <c r="D531" s="2"/>
      <c r="E531" s="2"/>
      <c r="F531" s="231"/>
      <c r="G531" s="2"/>
      <c r="H531" s="2"/>
      <c r="I531" s="2"/>
      <c r="J531" s="2"/>
      <c r="K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s="332" customFormat="1" x14ac:dyDescent="0.25">
      <c r="A532" s="1"/>
      <c r="B532" s="1"/>
      <c r="C532"/>
      <c r="D532" s="2"/>
      <c r="E532" s="2"/>
      <c r="F532" s="231"/>
      <c r="G532" s="2"/>
      <c r="H532" s="2"/>
      <c r="I532" s="2"/>
      <c r="J532" s="2"/>
      <c r="K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s="332" customFormat="1" x14ac:dyDescent="0.25">
      <c r="A533" s="1"/>
      <c r="B533" s="1"/>
      <c r="C533"/>
      <c r="D533" s="2"/>
      <c r="E533" s="2"/>
      <c r="F533" s="231"/>
      <c r="G533" s="2"/>
      <c r="H533" s="2"/>
      <c r="I533" s="2"/>
      <c r="J533" s="2"/>
      <c r="K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s="332" customFormat="1" x14ac:dyDescent="0.25">
      <c r="A534" s="1"/>
      <c r="B534" s="1"/>
      <c r="C534"/>
      <c r="D534" s="2"/>
      <c r="E534" s="2"/>
      <c r="F534" s="231"/>
      <c r="G534" s="2"/>
      <c r="H534" s="2"/>
      <c r="I534" s="2"/>
      <c r="J534" s="2"/>
      <c r="K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s="332" customFormat="1" x14ac:dyDescent="0.25">
      <c r="A535" s="1"/>
      <c r="B535" s="1"/>
      <c r="C535"/>
      <c r="D535" s="2"/>
      <c r="E535" s="2"/>
      <c r="F535" s="231"/>
      <c r="G535" s="2"/>
      <c r="H535" s="2"/>
      <c r="I535" s="2"/>
      <c r="J535" s="2"/>
      <c r="K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s="332" customFormat="1" x14ac:dyDescent="0.25">
      <c r="A536" s="1"/>
      <c r="B536" s="1"/>
      <c r="C536"/>
      <c r="D536" s="2"/>
      <c r="E536" s="2"/>
      <c r="F536" s="231"/>
      <c r="G536" s="2"/>
      <c r="H536" s="2"/>
      <c r="I536" s="2"/>
      <c r="J536" s="2"/>
      <c r="K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s="332" customFormat="1" x14ac:dyDescent="0.25">
      <c r="A537" s="1"/>
      <c r="B537" s="1"/>
      <c r="C537"/>
      <c r="D537" s="2"/>
      <c r="E537" s="2"/>
      <c r="F537" s="231"/>
      <c r="G537" s="2"/>
      <c r="H537" s="2"/>
      <c r="I537" s="2"/>
      <c r="J537" s="2"/>
      <c r="K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s="332" customFormat="1" x14ac:dyDescent="0.25">
      <c r="A538" s="1"/>
      <c r="B538" s="1"/>
      <c r="C538"/>
      <c r="D538" s="2"/>
      <c r="E538" s="2"/>
      <c r="F538" s="231"/>
      <c r="G538" s="2"/>
      <c r="H538" s="2"/>
      <c r="I538" s="2"/>
      <c r="J538" s="2"/>
      <c r="K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s="332" customFormat="1" x14ac:dyDescent="0.25">
      <c r="A539" s="1"/>
      <c r="B539" s="1"/>
      <c r="C539"/>
      <c r="D539" s="2"/>
      <c r="E539" s="2"/>
      <c r="F539" s="231"/>
      <c r="G539" s="2"/>
      <c r="H539" s="2"/>
      <c r="I539" s="2"/>
      <c r="J539" s="2"/>
      <c r="K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s="332" customFormat="1" x14ac:dyDescent="0.25">
      <c r="A540" s="1"/>
      <c r="B540" s="1"/>
      <c r="C540"/>
      <c r="D540" s="2"/>
      <c r="E540" s="2"/>
      <c r="F540" s="231"/>
      <c r="G540" s="2"/>
      <c r="H540" s="2"/>
      <c r="I540" s="2"/>
      <c r="J540" s="2"/>
      <c r="K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s="332" customFormat="1" x14ac:dyDescent="0.25">
      <c r="A541" s="1"/>
      <c r="B541" s="1"/>
      <c r="C541"/>
      <c r="D541" s="2"/>
      <c r="E541" s="2"/>
      <c r="F541" s="231"/>
      <c r="G541" s="2"/>
      <c r="H541" s="2"/>
      <c r="I541" s="2"/>
      <c r="J541" s="2"/>
      <c r="K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s="332" customFormat="1" x14ac:dyDescent="0.25">
      <c r="A542" s="1"/>
      <c r="B542" s="1"/>
      <c r="C542"/>
      <c r="D542" s="2"/>
      <c r="E542" s="2"/>
      <c r="F542" s="231"/>
      <c r="G542" s="2"/>
      <c r="H542" s="2"/>
      <c r="I542" s="2"/>
      <c r="J542" s="2"/>
      <c r="K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s="332" customFormat="1" x14ac:dyDescent="0.25">
      <c r="A543" s="1"/>
      <c r="B543" s="1"/>
      <c r="C543"/>
      <c r="D543" s="2"/>
      <c r="E543" s="2"/>
      <c r="F543" s="231"/>
      <c r="G543" s="2"/>
      <c r="H543" s="2"/>
      <c r="I543" s="2"/>
      <c r="J543" s="2"/>
      <c r="K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s="332" customFormat="1" x14ac:dyDescent="0.25">
      <c r="A544" s="1"/>
      <c r="B544" s="1"/>
      <c r="C544"/>
      <c r="D544" s="2"/>
      <c r="E544" s="2"/>
      <c r="F544" s="231"/>
      <c r="G544" s="2"/>
      <c r="H544" s="2"/>
      <c r="I544" s="2"/>
      <c r="J544" s="2"/>
      <c r="K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s="332" customFormat="1" x14ac:dyDescent="0.25">
      <c r="A545" s="1"/>
      <c r="B545" s="1"/>
      <c r="C545"/>
      <c r="D545" s="2"/>
      <c r="E545" s="2"/>
      <c r="F545" s="231"/>
      <c r="G545" s="2"/>
      <c r="H545" s="2"/>
      <c r="I545" s="2"/>
      <c r="J545" s="2"/>
      <c r="K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s="332" customFormat="1" x14ac:dyDescent="0.25">
      <c r="A546" s="1"/>
      <c r="B546" s="1"/>
      <c r="C546"/>
      <c r="D546" s="2"/>
      <c r="E546" s="2"/>
      <c r="F546" s="231"/>
      <c r="G546" s="2"/>
      <c r="H546" s="2"/>
      <c r="I546" s="2"/>
      <c r="J546" s="2"/>
      <c r="K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s="332" customFormat="1" x14ac:dyDescent="0.25">
      <c r="A547" s="1"/>
      <c r="B547" s="1"/>
      <c r="C547"/>
      <c r="D547" s="2"/>
      <c r="E547" s="2"/>
      <c r="F547" s="231"/>
      <c r="G547" s="2"/>
      <c r="H547" s="2"/>
      <c r="I547" s="2"/>
      <c r="J547" s="2"/>
      <c r="K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s="332" customFormat="1" x14ac:dyDescent="0.25">
      <c r="A548" s="1"/>
      <c r="B548" s="1"/>
      <c r="C548"/>
      <c r="D548" s="2"/>
      <c r="E548" s="2"/>
      <c r="F548" s="231"/>
      <c r="G548" s="2"/>
      <c r="H548" s="2"/>
      <c r="I548" s="2"/>
      <c r="J548" s="2"/>
      <c r="K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s="332" customFormat="1" x14ac:dyDescent="0.25">
      <c r="A549" s="1"/>
      <c r="B549" s="1"/>
      <c r="C549"/>
      <c r="D549" s="2"/>
      <c r="E549" s="2"/>
      <c r="F549" s="231"/>
      <c r="G549" s="2"/>
      <c r="H549" s="2"/>
      <c r="I549" s="2"/>
      <c r="J549" s="2"/>
      <c r="K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s="332" customFormat="1" x14ac:dyDescent="0.25">
      <c r="A550" s="1"/>
      <c r="B550" s="1"/>
      <c r="C550"/>
      <c r="D550" s="2"/>
      <c r="E550" s="2"/>
      <c r="F550" s="231"/>
      <c r="G550" s="2"/>
      <c r="H550" s="2"/>
      <c r="I550" s="2"/>
      <c r="J550" s="2"/>
      <c r="K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s="332" customFormat="1" x14ac:dyDescent="0.25">
      <c r="A551" s="1"/>
      <c r="B551" s="1"/>
      <c r="C551"/>
      <c r="D551" s="2"/>
      <c r="E551" s="2"/>
      <c r="F551" s="231"/>
      <c r="G551" s="2"/>
      <c r="H551" s="2"/>
      <c r="I551" s="2"/>
      <c r="J551" s="2"/>
      <c r="K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s="332" customFormat="1" x14ac:dyDescent="0.25">
      <c r="A552" s="1"/>
      <c r="B552" s="1"/>
      <c r="C552"/>
      <c r="D552" s="2"/>
      <c r="E552" s="2"/>
      <c r="F552" s="231"/>
      <c r="G552" s="2"/>
      <c r="H552" s="2"/>
      <c r="I552" s="2"/>
      <c r="J552" s="2"/>
      <c r="K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s="332" customFormat="1" x14ac:dyDescent="0.25">
      <c r="A553" s="1"/>
      <c r="B553" s="1"/>
      <c r="C553"/>
      <c r="D553" s="2"/>
      <c r="E553" s="2"/>
      <c r="F553" s="231"/>
      <c r="G553" s="2"/>
      <c r="H553" s="2"/>
      <c r="I553" s="2"/>
      <c r="J553" s="2"/>
      <c r="K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s="332" customFormat="1" x14ac:dyDescent="0.25">
      <c r="A554" s="1"/>
      <c r="B554" s="1"/>
      <c r="C554"/>
      <c r="D554" s="2"/>
      <c r="E554" s="2"/>
      <c r="F554" s="231"/>
      <c r="G554" s="2"/>
      <c r="H554" s="2"/>
      <c r="I554" s="2"/>
      <c r="J554" s="2"/>
      <c r="K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s="332" customFormat="1" x14ac:dyDescent="0.25">
      <c r="A555" s="1"/>
      <c r="B555" s="1"/>
      <c r="C555"/>
      <c r="D555" s="2"/>
      <c r="E555" s="2"/>
      <c r="F555" s="231"/>
      <c r="G555" s="2"/>
      <c r="H555" s="2"/>
      <c r="I555" s="2"/>
      <c r="J555" s="2"/>
      <c r="K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s="332" customFormat="1" x14ac:dyDescent="0.25">
      <c r="A556" s="1"/>
      <c r="B556" s="1"/>
      <c r="C556"/>
      <c r="D556" s="2"/>
      <c r="E556" s="2"/>
      <c r="F556" s="231"/>
      <c r="G556" s="2"/>
      <c r="H556" s="2"/>
      <c r="I556" s="2"/>
      <c r="J556" s="2"/>
      <c r="K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s="332" customFormat="1" x14ac:dyDescent="0.25">
      <c r="A557" s="1"/>
      <c r="B557" s="1"/>
      <c r="C557"/>
      <c r="D557" s="2"/>
      <c r="E557" s="2"/>
      <c r="F557" s="231"/>
      <c r="G557" s="2"/>
      <c r="H557" s="2"/>
      <c r="I557" s="2"/>
      <c r="J557" s="2"/>
      <c r="K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s="332" customFormat="1" x14ac:dyDescent="0.25">
      <c r="A558" s="1"/>
      <c r="B558" s="1"/>
      <c r="C558"/>
      <c r="D558" s="2"/>
      <c r="E558" s="2"/>
      <c r="F558" s="231"/>
      <c r="G558" s="2"/>
      <c r="H558" s="2"/>
      <c r="I558" s="2"/>
      <c r="J558" s="2"/>
      <c r="K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s="332" customFormat="1" x14ac:dyDescent="0.25">
      <c r="A559" s="1"/>
      <c r="B559" s="1"/>
      <c r="C559"/>
      <c r="D559" s="2"/>
      <c r="E559" s="2"/>
      <c r="F559" s="231"/>
      <c r="G559" s="2"/>
      <c r="H559" s="2"/>
      <c r="I559" s="2"/>
      <c r="J559" s="2"/>
      <c r="K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s="332" customFormat="1" x14ac:dyDescent="0.25">
      <c r="A560" s="1"/>
      <c r="B560" s="1"/>
      <c r="C560"/>
      <c r="D560" s="2"/>
      <c r="E560" s="2"/>
      <c r="F560" s="231"/>
      <c r="G560" s="2"/>
      <c r="H560" s="2"/>
      <c r="I560" s="2"/>
      <c r="J560" s="2"/>
      <c r="K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s="332" customFormat="1" x14ac:dyDescent="0.25">
      <c r="A561" s="1"/>
      <c r="B561" s="1"/>
      <c r="C561"/>
      <c r="D561" s="2"/>
      <c r="E561" s="2"/>
      <c r="F561" s="231"/>
      <c r="G561" s="2"/>
      <c r="H561" s="2"/>
      <c r="I561" s="2"/>
      <c r="J561" s="2"/>
      <c r="K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s="332" customFormat="1" x14ac:dyDescent="0.25">
      <c r="A562" s="1"/>
      <c r="B562" s="1"/>
      <c r="C562"/>
      <c r="D562" s="2"/>
      <c r="E562" s="2"/>
      <c r="F562" s="231"/>
      <c r="G562" s="2"/>
      <c r="H562" s="2"/>
      <c r="I562" s="2"/>
      <c r="J562" s="2"/>
      <c r="K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s="332" customFormat="1" x14ac:dyDescent="0.25">
      <c r="A563" s="1"/>
      <c r="B563" s="1"/>
      <c r="C563"/>
      <c r="D563" s="2"/>
      <c r="E563" s="2"/>
      <c r="F563" s="231"/>
      <c r="G563" s="2"/>
      <c r="H563" s="2"/>
      <c r="I563" s="2"/>
      <c r="J563" s="2"/>
      <c r="K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s="332" customFormat="1" x14ac:dyDescent="0.25">
      <c r="A564" s="1"/>
      <c r="B564" s="1"/>
      <c r="C564"/>
      <c r="D564" s="2"/>
      <c r="E564" s="2"/>
      <c r="F564" s="231"/>
      <c r="G564" s="2"/>
      <c r="H564" s="2"/>
      <c r="I564" s="2"/>
      <c r="J564" s="2"/>
      <c r="K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s="332" customFormat="1" x14ac:dyDescent="0.25">
      <c r="A565" s="1"/>
      <c r="B565" s="1"/>
      <c r="C565"/>
      <c r="D565" s="2"/>
      <c r="E565" s="2"/>
      <c r="F565" s="231"/>
      <c r="G565" s="2"/>
      <c r="H565" s="2"/>
      <c r="I565" s="2"/>
      <c r="J565" s="2"/>
      <c r="K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s="332" customFormat="1" x14ac:dyDescent="0.25">
      <c r="A566" s="1"/>
      <c r="B566" s="1"/>
      <c r="C566"/>
      <c r="D566" s="2"/>
      <c r="E566" s="2"/>
      <c r="F566" s="231"/>
      <c r="G566" s="2"/>
      <c r="H566" s="2"/>
      <c r="I566" s="2"/>
      <c r="J566" s="2"/>
      <c r="K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s="332" customFormat="1" x14ac:dyDescent="0.25">
      <c r="A567" s="1"/>
      <c r="B567" s="1"/>
      <c r="C567"/>
      <c r="D567" s="2"/>
      <c r="E567" s="2"/>
      <c r="F567" s="231"/>
      <c r="G567" s="2"/>
      <c r="H567" s="2"/>
      <c r="I567" s="2"/>
      <c r="J567" s="2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s="332" customFormat="1" x14ac:dyDescent="0.25">
      <c r="A568" s="1"/>
      <c r="B568" s="1"/>
      <c r="C568"/>
      <c r="D568" s="2"/>
      <c r="E568" s="2"/>
      <c r="F568" s="231"/>
      <c r="G568" s="2"/>
      <c r="H568" s="2"/>
      <c r="I568" s="2"/>
      <c r="J568" s="2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s="332" customFormat="1" x14ac:dyDescent="0.25">
      <c r="A569" s="1"/>
      <c r="B569" s="1"/>
      <c r="C569"/>
      <c r="D569" s="2"/>
      <c r="E569" s="2"/>
      <c r="F569" s="231"/>
      <c r="G569" s="2"/>
      <c r="H569" s="2"/>
      <c r="I569" s="2"/>
      <c r="J569" s="2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s="332" customFormat="1" x14ac:dyDescent="0.25">
      <c r="A570" s="1"/>
      <c r="B570" s="1"/>
      <c r="C570"/>
      <c r="D570" s="2"/>
      <c r="E570" s="2"/>
      <c r="F570" s="231"/>
      <c r="G570" s="2"/>
      <c r="H570" s="2"/>
      <c r="I570" s="2"/>
      <c r="J570" s="2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s="332" customFormat="1" x14ac:dyDescent="0.25">
      <c r="A571" s="1"/>
      <c r="B571" s="1"/>
      <c r="C571"/>
      <c r="D571" s="2"/>
      <c r="E571" s="2"/>
      <c r="F571" s="231"/>
      <c r="G571" s="2"/>
      <c r="H571" s="2"/>
      <c r="I571" s="2"/>
      <c r="J571" s="2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s="332" customFormat="1" x14ac:dyDescent="0.25">
      <c r="A572" s="1"/>
      <c r="B572" s="1"/>
      <c r="C572"/>
      <c r="D572" s="2"/>
      <c r="E572" s="2"/>
      <c r="F572" s="231"/>
      <c r="G572" s="2"/>
      <c r="H572" s="2"/>
      <c r="I572" s="2"/>
      <c r="J572" s="2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s="332" customFormat="1" x14ac:dyDescent="0.25">
      <c r="A573" s="1"/>
      <c r="B573" s="1"/>
      <c r="C573"/>
      <c r="D573" s="2"/>
      <c r="E573" s="2"/>
      <c r="F573" s="231"/>
      <c r="G573" s="2"/>
      <c r="H573" s="2"/>
      <c r="I573" s="2"/>
      <c r="J573" s="2"/>
      <c r="K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s="332" customFormat="1" x14ac:dyDescent="0.25">
      <c r="A574" s="1"/>
      <c r="B574" s="1"/>
      <c r="C574"/>
      <c r="D574" s="2"/>
      <c r="E574" s="2"/>
      <c r="F574" s="231"/>
      <c r="G574" s="2"/>
      <c r="H574" s="2"/>
      <c r="I574" s="2"/>
      <c r="J574" s="2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s="332" customFormat="1" x14ac:dyDescent="0.25">
      <c r="A575" s="1"/>
      <c r="B575" s="1"/>
      <c r="C575"/>
      <c r="D575" s="2"/>
      <c r="E575" s="2"/>
      <c r="F575" s="231"/>
      <c r="G575" s="2"/>
      <c r="H575" s="2"/>
      <c r="I575" s="2"/>
      <c r="J575" s="2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s="332" customFormat="1" x14ac:dyDescent="0.25">
      <c r="A576" s="1"/>
      <c r="B576" s="1"/>
      <c r="C576"/>
      <c r="D576" s="2"/>
      <c r="E576" s="2"/>
      <c r="F576" s="231"/>
      <c r="G576" s="2"/>
      <c r="H576" s="2"/>
      <c r="I576" s="2"/>
      <c r="J576" s="2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s="332" customFormat="1" x14ac:dyDescent="0.25">
      <c r="A577" s="1"/>
      <c r="B577" s="1"/>
      <c r="C577"/>
      <c r="D577" s="2"/>
      <c r="E577" s="2"/>
      <c r="F577" s="231"/>
      <c r="G577" s="2"/>
      <c r="H577" s="2"/>
      <c r="I577" s="2"/>
      <c r="J577" s="2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s="332" customFormat="1" x14ac:dyDescent="0.25">
      <c r="A578" s="1"/>
      <c r="B578" s="1"/>
      <c r="C578"/>
      <c r="D578" s="2"/>
      <c r="E578" s="2"/>
      <c r="F578" s="231"/>
      <c r="G578" s="2"/>
      <c r="H578" s="2"/>
      <c r="I578" s="2"/>
      <c r="J578" s="2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s="332" customFormat="1" x14ac:dyDescent="0.25">
      <c r="A579" s="1"/>
      <c r="B579" s="1"/>
      <c r="C579"/>
      <c r="D579" s="2"/>
      <c r="E579" s="2"/>
      <c r="F579" s="231"/>
      <c r="G579" s="2"/>
      <c r="H579" s="2"/>
      <c r="I579" s="2"/>
      <c r="J579" s="2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s="332" customFormat="1" x14ac:dyDescent="0.25">
      <c r="A580" s="1"/>
      <c r="B580" s="1"/>
      <c r="C580"/>
      <c r="D580" s="2"/>
      <c r="E580" s="2"/>
      <c r="F580" s="231"/>
      <c r="G580" s="2"/>
      <c r="H580" s="2"/>
      <c r="I580" s="2"/>
      <c r="J580" s="2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s="332" customFormat="1" x14ac:dyDescent="0.25">
      <c r="A581" s="1"/>
      <c r="B581" s="1"/>
      <c r="C581"/>
      <c r="D581" s="2"/>
      <c r="E581" s="2"/>
      <c r="F581" s="231"/>
      <c r="G581" s="2"/>
      <c r="H581" s="2"/>
      <c r="I581" s="2"/>
      <c r="J581" s="2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s="332" customFormat="1" x14ac:dyDescent="0.25">
      <c r="A582" s="1"/>
      <c r="B582" s="1"/>
      <c r="C582"/>
      <c r="D582" s="2"/>
      <c r="E582" s="2"/>
      <c r="F582" s="231"/>
      <c r="G582" s="2"/>
      <c r="H582" s="2"/>
      <c r="I582" s="2"/>
      <c r="J582" s="2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s="332" customFormat="1" x14ac:dyDescent="0.25">
      <c r="A583" s="1"/>
      <c r="B583" s="1"/>
      <c r="C583"/>
      <c r="D583" s="2"/>
      <c r="E583" s="2"/>
      <c r="F583" s="231"/>
      <c r="G583" s="2"/>
      <c r="H583" s="2"/>
      <c r="I583" s="2"/>
      <c r="J583" s="2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s="332" customFormat="1" x14ac:dyDescent="0.25">
      <c r="A584" s="1"/>
      <c r="B584" s="1"/>
      <c r="C584"/>
      <c r="D584" s="2"/>
      <c r="E584" s="2"/>
      <c r="F584" s="231"/>
      <c r="G584" s="2"/>
      <c r="H584" s="2"/>
      <c r="I584" s="2"/>
      <c r="J584" s="2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s="332" customFormat="1" x14ac:dyDescent="0.25">
      <c r="A585" s="1"/>
      <c r="B585" s="1"/>
      <c r="C585"/>
      <c r="D585" s="2"/>
      <c r="E585" s="2"/>
      <c r="F585" s="231"/>
      <c r="G585" s="2"/>
      <c r="H585" s="2"/>
      <c r="I585" s="2"/>
      <c r="J585" s="2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s="332" customFormat="1" x14ac:dyDescent="0.25">
      <c r="A586" s="1"/>
      <c r="B586" s="1"/>
      <c r="C586"/>
      <c r="D586" s="2"/>
      <c r="E586" s="2"/>
      <c r="F586" s="231"/>
      <c r="G586" s="2"/>
      <c r="H586" s="2"/>
      <c r="I586" s="2"/>
      <c r="J586" s="2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s="332" customFormat="1" x14ac:dyDescent="0.25">
      <c r="A587" s="1"/>
      <c r="B587" s="1"/>
      <c r="C587"/>
      <c r="D587" s="2"/>
      <c r="E587" s="2"/>
      <c r="F587" s="231"/>
      <c r="G587" s="2"/>
      <c r="H587" s="2"/>
      <c r="I587" s="2"/>
      <c r="J587" s="2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s="332" customFormat="1" x14ac:dyDescent="0.25">
      <c r="A588" s="1"/>
      <c r="B588" s="1"/>
      <c r="C588"/>
      <c r="D588" s="2"/>
      <c r="E588" s="2"/>
      <c r="F588" s="231"/>
      <c r="G588" s="2"/>
      <c r="H588" s="2"/>
      <c r="I588" s="2"/>
      <c r="J588" s="2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s="332" customFormat="1" x14ac:dyDescent="0.25">
      <c r="A589" s="1"/>
      <c r="B589" s="1"/>
      <c r="C589"/>
      <c r="D589" s="2"/>
      <c r="E589" s="2"/>
      <c r="F589" s="231"/>
      <c r="G589" s="2"/>
      <c r="H589" s="2"/>
      <c r="I589" s="2"/>
      <c r="J589" s="2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s="332" customFormat="1" x14ac:dyDescent="0.25">
      <c r="A590" s="1"/>
      <c r="B590" s="1"/>
      <c r="C590"/>
      <c r="D590" s="2"/>
      <c r="E590" s="2"/>
      <c r="F590" s="231"/>
      <c r="G590" s="2"/>
      <c r="H590" s="2"/>
      <c r="I590" s="2"/>
      <c r="J590" s="2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s="332" customFormat="1" x14ac:dyDescent="0.25">
      <c r="A591" s="1"/>
      <c r="B591" s="1"/>
      <c r="C591"/>
      <c r="D591" s="2"/>
      <c r="E591" s="2"/>
      <c r="F591" s="231"/>
      <c r="G591" s="2"/>
      <c r="H591" s="2"/>
      <c r="I591" s="2"/>
      <c r="J591" s="2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s="332" customFormat="1" x14ac:dyDescent="0.25">
      <c r="A592" s="1"/>
      <c r="B592" s="1"/>
      <c r="C592"/>
      <c r="D592" s="2"/>
      <c r="E592" s="2"/>
      <c r="F592" s="231"/>
      <c r="G592" s="2"/>
      <c r="H592" s="2"/>
      <c r="I592" s="2"/>
      <c r="J592" s="2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s="332" customFormat="1" x14ac:dyDescent="0.25">
      <c r="A593" s="1"/>
      <c r="B593" s="1"/>
      <c r="C593"/>
      <c r="D593" s="2"/>
      <c r="E593" s="2"/>
      <c r="F593" s="231"/>
      <c r="G593" s="2"/>
      <c r="H593" s="2"/>
      <c r="I593" s="2"/>
      <c r="J593" s="2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s="332" customFormat="1" x14ac:dyDescent="0.25">
      <c r="A594" s="1"/>
      <c r="B594" s="1"/>
      <c r="C594"/>
      <c r="D594" s="2"/>
      <c r="E594" s="2"/>
      <c r="F594" s="231"/>
      <c r="G594" s="2"/>
      <c r="H594" s="2"/>
      <c r="I594" s="2"/>
      <c r="J594" s="2"/>
      <c r="K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s="332" customFormat="1" x14ac:dyDescent="0.25">
      <c r="A595" s="1"/>
      <c r="B595" s="1"/>
      <c r="C595"/>
      <c r="D595" s="2"/>
      <c r="E595" s="2"/>
      <c r="F595" s="231"/>
      <c r="G595" s="2"/>
      <c r="H595" s="2"/>
      <c r="I595" s="2"/>
      <c r="J595" s="2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s="332" customFormat="1" x14ac:dyDescent="0.25">
      <c r="A596" s="1"/>
      <c r="B596" s="1"/>
      <c r="C596"/>
      <c r="D596" s="2"/>
      <c r="E596" s="2"/>
      <c r="F596" s="231"/>
      <c r="G596" s="2"/>
      <c r="H596" s="2"/>
      <c r="I596" s="2"/>
      <c r="J596" s="2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s="332" customFormat="1" x14ac:dyDescent="0.25">
      <c r="A597" s="1"/>
      <c r="B597" s="1"/>
      <c r="C597"/>
      <c r="D597" s="2"/>
      <c r="E597" s="2"/>
      <c r="F597" s="231"/>
      <c r="G597" s="2"/>
      <c r="H597" s="2"/>
      <c r="I597" s="2"/>
      <c r="J597" s="2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s="332" customFormat="1" x14ac:dyDescent="0.25">
      <c r="A598" s="1"/>
      <c r="B598" s="1"/>
      <c r="C598"/>
      <c r="D598" s="2"/>
      <c r="E598" s="2"/>
      <c r="F598" s="231"/>
      <c r="G598" s="2"/>
      <c r="H598" s="2"/>
      <c r="I598" s="2"/>
      <c r="J598" s="2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s="332" customFormat="1" x14ac:dyDescent="0.25">
      <c r="A599" s="1"/>
      <c r="B599" s="1"/>
      <c r="C599"/>
      <c r="D599" s="2"/>
      <c r="E599" s="2"/>
      <c r="F599" s="231"/>
      <c r="G599" s="2"/>
      <c r="H599" s="2"/>
      <c r="I599" s="2"/>
      <c r="J599" s="2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s="332" customFormat="1" x14ac:dyDescent="0.25">
      <c r="A600" s="1"/>
      <c r="B600" s="1"/>
      <c r="C600"/>
      <c r="D600" s="2"/>
      <c r="E600" s="2"/>
      <c r="F600" s="231"/>
      <c r="G600" s="2"/>
      <c r="H600" s="2"/>
      <c r="I600" s="2"/>
      <c r="J600" s="2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s="332" customFormat="1" x14ac:dyDescent="0.25">
      <c r="A601" s="1"/>
      <c r="B601" s="1"/>
      <c r="C601"/>
      <c r="D601" s="2"/>
      <c r="E601" s="2"/>
      <c r="F601" s="231"/>
      <c r="G601" s="2"/>
      <c r="H601" s="2"/>
      <c r="I601" s="2"/>
      <c r="J601" s="2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s="332" customFormat="1" x14ac:dyDescent="0.25">
      <c r="A602" s="1"/>
      <c r="B602" s="1"/>
      <c r="C602"/>
      <c r="D602" s="2"/>
      <c r="E602" s="2"/>
      <c r="F602" s="231"/>
      <c r="G602" s="2"/>
      <c r="H602" s="2"/>
      <c r="I602" s="2"/>
      <c r="J602" s="2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s="332" customFormat="1" x14ac:dyDescent="0.25">
      <c r="A603" s="1"/>
      <c r="B603" s="1"/>
      <c r="C603"/>
      <c r="D603" s="2"/>
      <c r="E603" s="2"/>
      <c r="F603" s="231"/>
      <c r="G603" s="2"/>
      <c r="H603" s="2"/>
      <c r="I603" s="2"/>
      <c r="J603" s="2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s="332" customFormat="1" x14ac:dyDescent="0.25">
      <c r="A604" s="1"/>
      <c r="B604" s="1"/>
      <c r="C604"/>
      <c r="D604" s="2"/>
      <c r="E604" s="2"/>
      <c r="F604" s="231"/>
      <c r="G604" s="2"/>
      <c r="H604" s="2"/>
      <c r="I604" s="2"/>
      <c r="J604" s="2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s="332" customFormat="1" x14ac:dyDescent="0.25">
      <c r="A605" s="1"/>
      <c r="B605" s="1"/>
      <c r="C605"/>
      <c r="D605" s="2"/>
      <c r="E605" s="2"/>
      <c r="F605" s="231"/>
      <c r="G605" s="2"/>
      <c r="H605" s="2"/>
      <c r="I605" s="2"/>
      <c r="J605" s="2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s="332" customFormat="1" x14ac:dyDescent="0.25">
      <c r="A606" s="1"/>
      <c r="B606" s="1"/>
      <c r="C606"/>
      <c r="D606" s="2"/>
      <c r="E606" s="2"/>
      <c r="F606" s="231"/>
      <c r="G606" s="2"/>
      <c r="H606" s="2"/>
      <c r="I606" s="2"/>
      <c r="J606" s="2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s="332" customFormat="1" x14ac:dyDescent="0.25">
      <c r="A607" s="1"/>
      <c r="B607" s="1"/>
      <c r="C607"/>
      <c r="D607" s="2"/>
      <c r="E607" s="2"/>
      <c r="F607" s="231"/>
      <c r="G607" s="2"/>
      <c r="H607" s="2"/>
      <c r="I607" s="2"/>
      <c r="J607" s="2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s="332" customFormat="1" x14ac:dyDescent="0.25">
      <c r="A608" s="1"/>
      <c r="B608" s="1"/>
      <c r="C608"/>
      <c r="D608" s="2"/>
      <c r="E608" s="2"/>
      <c r="F608" s="231"/>
      <c r="G608" s="2"/>
      <c r="H608" s="2"/>
      <c r="I608" s="2"/>
      <c r="J608" s="2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s="332" customFormat="1" x14ac:dyDescent="0.25">
      <c r="A609" s="1"/>
      <c r="B609" s="1"/>
      <c r="C609"/>
      <c r="D609" s="2"/>
      <c r="E609" s="2"/>
      <c r="F609" s="231"/>
      <c r="G609" s="2"/>
      <c r="H609" s="2"/>
      <c r="I609" s="2"/>
      <c r="J609" s="2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s="332" customFormat="1" x14ac:dyDescent="0.25">
      <c r="A610" s="1"/>
      <c r="B610" s="1"/>
      <c r="C610"/>
      <c r="D610" s="2"/>
      <c r="E610" s="2"/>
      <c r="F610" s="231"/>
      <c r="G610" s="2"/>
      <c r="H610" s="2"/>
      <c r="I610" s="2"/>
      <c r="J610" s="2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s="332" customFormat="1" x14ac:dyDescent="0.25">
      <c r="A611" s="1"/>
      <c r="B611" s="1"/>
      <c r="C611"/>
      <c r="D611" s="2"/>
      <c r="E611" s="2"/>
      <c r="F611" s="231"/>
      <c r="G611" s="2"/>
      <c r="H611" s="2"/>
      <c r="I611" s="2"/>
      <c r="J611" s="2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s="332" customFormat="1" x14ac:dyDescent="0.25">
      <c r="A612" s="1"/>
      <c r="B612" s="1"/>
      <c r="C612"/>
      <c r="D612" s="2"/>
      <c r="E612" s="2"/>
      <c r="F612" s="231"/>
      <c r="G612" s="2"/>
      <c r="H612" s="2"/>
      <c r="I612" s="2"/>
      <c r="J612" s="2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s="332" customFormat="1" x14ac:dyDescent="0.25">
      <c r="A613" s="1"/>
      <c r="B613" s="1"/>
      <c r="C613"/>
      <c r="D613" s="2"/>
      <c r="E613" s="2"/>
      <c r="F613" s="231"/>
      <c r="G613" s="2"/>
      <c r="H613" s="2"/>
      <c r="I613" s="2"/>
      <c r="J613" s="2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s="332" customFormat="1" x14ac:dyDescent="0.25">
      <c r="A614" s="1"/>
      <c r="B614" s="1"/>
      <c r="C614"/>
      <c r="D614" s="2"/>
      <c r="E614" s="2"/>
      <c r="F614" s="231"/>
      <c r="G614" s="2"/>
      <c r="H614" s="2"/>
      <c r="I614" s="2"/>
      <c r="J614" s="2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s="332" customFormat="1" x14ac:dyDescent="0.25">
      <c r="A615" s="1"/>
      <c r="B615" s="1"/>
      <c r="C615"/>
      <c r="D615" s="2"/>
      <c r="E615" s="2"/>
      <c r="F615" s="231"/>
      <c r="G615" s="2"/>
      <c r="H615" s="2"/>
      <c r="I615" s="2"/>
      <c r="J615" s="2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s="332" customFormat="1" x14ac:dyDescent="0.25">
      <c r="A616" s="1"/>
      <c r="B616" s="1"/>
      <c r="C616"/>
      <c r="D616" s="2"/>
      <c r="E616" s="2"/>
      <c r="F616" s="231"/>
      <c r="G616" s="2"/>
      <c r="H616" s="2"/>
      <c r="I616" s="2"/>
      <c r="J616" s="2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s="332" customFormat="1" x14ac:dyDescent="0.25">
      <c r="A617" s="1"/>
      <c r="B617" s="1"/>
      <c r="C617"/>
      <c r="D617" s="2"/>
      <c r="E617" s="2"/>
      <c r="F617" s="231"/>
      <c r="G617" s="2"/>
      <c r="H617" s="2"/>
      <c r="I617" s="2"/>
      <c r="J617" s="2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s="332" customFormat="1" x14ac:dyDescent="0.25">
      <c r="A618" s="1"/>
      <c r="B618" s="1"/>
      <c r="C618"/>
      <c r="D618" s="2"/>
      <c r="E618" s="2"/>
      <c r="F618" s="231"/>
      <c r="G618" s="2"/>
      <c r="H618" s="2"/>
      <c r="I618" s="2"/>
      <c r="J618" s="2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s="332" customFormat="1" x14ac:dyDescent="0.25">
      <c r="A619" s="1"/>
      <c r="B619" s="1"/>
      <c r="C619"/>
      <c r="D619" s="2"/>
      <c r="E619" s="2"/>
      <c r="F619" s="231"/>
      <c r="G619" s="2"/>
      <c r="H619" s="2"/>
      <c r="I619" s="2"/>
      <c r="J619" s="2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s="332" customFormat="1" x14ac:dyDescent="0.25">
      <c r="A620" s="1"/>
      <c r="B620" s="1"/>
      <c r="C620"/>
      <c r="D620" s="2"/>
      <c r="E620" s="2"/>
      <c r="F620" s="231"/>
      <c r="G620" s="2"/>
      <c r="H620" s="2"/>
      <c r="I620" s="2"/>
      <c r="J620" s="2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s="332" customFormat="1" x14ac:dyDescent="0.25">
      <c r="A621" s="1"/>
      <c r="B621" s="1"/>
      <c r="C621"/>
      <c r="D621" s="2"/>
      <c r="E621" s="2"/>
      <c r="F621" s="231"/>
      <c r="G621" s="2"/>
      <c r="H621" s="2"/>
      <c r="I621" s="2"/>
      <c r="J621" s="2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s="332" customFormat="1" x14ac:dyDescent="0.25">
      <c r="A622" s="1"/>
      <c r="B622" s="1"/>
      <c r="C622"/>
      <c r="D622" s="2"/>
      <c r="E622" s="2"/>
      <c r="F622" s="231"/>
      <c r="G622" s="2"/>
      <c r="H622" s="2"/>
      <c r="I622" s="2"/>
      <c r="J622" s="2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s="332" customFormat="1" x14ac:dyDescent="0.25">
      <c r="A623" s="1"/>
      <c r="B623" s="1"/>
      <c r="C623"/>
      <c r="D623" s="2"/>
      <c r="E623" s="2"/>
      <c r="F623" s="231"/>
      <c r="G623" s="2"/>
      <c r="H623" s="2"/>
      <c r="I623" s="2"/>
      <c r="J623" s="2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s="332" customFormat="1" x14ac:dyDescent="0.25">
      <c r="A624" s="1"/>
      <c r="B624" s="1"/>
      <c r="C624"/>
      <c r="D624" s="2"/>
      <c r="E624" s="2"/>
      <c r="F624" s="231"/>
      <c r="G624" s="2"/>
      <c r="H624" s="2"/>
      <c r="I624" s="2"/>
      <c r="J624" s="2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s="332" customFormat="1" x14ac:dyDescent="0.25">
      <c r="A625" s="1"/>
      <c r="B625" s="1"/>
      <c r="C625"/>
      <c r="D625" s="2"/>
      <c r="E625" s="2"/>
      <c r="F625" s="231"/>
      <c r="G625" s="2"/>
      <c r="H625" s="2"/>
      <c r="I625" s="2"/>
      <c r="J625" s="2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s="332" customFormat="1" x14ac:dyDescent="0.25">
      <c r="A626" s="1"/>
      <c r="B626" s="1"/>
      <c r="C626"/>
      <c r="D626" s="2"/>
      <c r="E626" s="2"/>
      <c r="F626" s="231"/>
      <c r="G626" s="2"/>
      <c r="H626" s="2"/>
      <c r="I626" s="2"/>
      <c r="J626" s="2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s="332" customFormat="1" x14ac:dyDescent="0.25">
      <c r="A627" s="1"/>
      <c r="B627" s="1"/>
      <c r="C627"/>
      <c r="D627" s="2"/>
      <c r="E627" s="2"/>
      <c r="F627" s="231"/>
      <c r="G627" s="2"/>
      <c r="H627" s="2"/>
      <c r="I627" s="2"/>
      <c r="J627" s="2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s="332" customFormat="1" x14ac:dyDescent="0.25">
      <c r="A628" s="1"/>
      <c r="B628" s="1"/>
      <c r="C628"/>
      <c r="D628" s="2"/>
      <c r="E628" s="2"/>
      <c r="F628" s="231"/>
      <c r="G628" s="2"/>
      <c r="H628" s="2"/>
      <c r="I628" s="2"/>
      <c r="J628" s="2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s="332" customFormat="1" x14ac:dyDescent="0.25">
      <c r="A629" s="1"/>
      <c r="B629" s="1"/>
      <c r="C629"/>
      <c r="D629" s="2"/>
      <c r="E629" s="2"/>
      <c r="F629" s="231"/>
      <c r="G629" s="2"/>
      <c r="H629" s="2"/>
      <c r="I629" s="2"/>
      <c r="J629" s="2"/>
      <c r="K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s="332" customFormat="1" x14ac:dyDescent="0.25">
      <c r="A630" s="1"/>
      <c r="B630" s="1"/>
      <c r="C630"/>
      <c r="D630" s="2"/>
      <c r="E630" s="2"/>
      <c r="F630" s="231"/>
      <c r="G630" s="2"/>
      <c r="H630" s="2"/>
      <c r="I630" s="2"/>
      <c r="J630" s="2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s="332" customFormat="1" x14ac:dyDescent="0.25">
      <c r="A631" s="1"/>
      <c r="B631" s="1"/>
      <c r="C631"/>
      <c r="D631" s="2"/>
      <c r="E631" s="2"/>
      <c r="F631" s="231"/>
      <c r="G631" s="2"/>
      <c r="H631" s="2"/>
      <c r="I631" s="2"/>
      <c r="J631" s="2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s="332" customFormat="1" x14ac:dyDescent="0.25">
      <c r="A632" s="1"/>
      <c r="B632" s="1"/>
      <c r="C632"/>
      <c r="D632" s="2"/>
      <c r="E632" s="2"/>
      <c r="F632" s="231"/>
      <c r="G632" s="2"/>
      <c r="H632" s="2"/>
      <c r="I632" s="2"/>
      <c r="J632" s="2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s="332" customFormat="1" x14ac:dyDescent="0.25">
      <c r="A633" s="1"/>
      <c r="B633" s="1"/>
      <c r="C633"/>
      <c r="D633" s="2"/>
      <c r="E633" s="2"/>
      <c r="F633" s="231"/>
      <c r="G633" s="2"/>
      <c r="H633" s="2"/>
      <c r="I633" s="2"/>
      <c r="J633" s="2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s="332" customFormat="1" x14ac:dyDescent="0.25">
      <c r="A634" s="1"/>
      <c r="B634" s="1"/>
      <c r="C634"/>
      <c r="D634" s="2"/>
      <c r="E634" s="2"/>
      <c r="F634" s="231"/>
      <c r="G634" s="2"/>
      <c r="H634" s="2"/>
      <c r="I634" s="2"/>
      <c r="J634" s="2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s="332" customFormat="1" x14ac:dyDescent="0.25">
      <c r="A635" s="1"/>
      <c r="B635" s="1"/>
      <c r="C635"/>
      <c r="D635" s="2"/>
      <c r="E635" s="2"/>
      <c r="F635" s="231"/>
      <c r="G635" s="2"/>
      <c r="H635" s="2"/>
      <c r="I635" s="2"/>
      <c r="J635" s="2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s="332" customFormat="1" x14ac:dyDescent="0.25">
      <c r="A636" s="1"/>
      <c r="B636" s="1"/>
      <c r="C636"/>
      <c r="D636" s="2"/>
      <c r="E636" s="2"/>
      <c r="F636" s="231"/>
      <c r="G636" s="2"/>
      <c r="H636" s="2"/>
      <c r="I636" s="2"/>
      <c r="J636" s="2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s="332" customFormat="1" x14ac:dyDescent="0.25">
      <c r="A637" s="1"/>
      <c r="B637" s="1"/>
      <c r="C637"/>
      <c r="D637" s="2"/>
      <c r="E637" s="2"/>
      <c r="F637" s="231"/>
      <c r="G637" s="2"/>
      <c r="H637" s="2"/>
      <c r="I637" s="2"/>
      <c r="J637" s="2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s="332" customFormat="1" x14ac:dyDescent="0.25">
      <c r="A638" s="1"/>
      <c r="B638" s="1"/>
      <c r="C638"/>
      <c r="D638" s="2"/>
      <c r="E638" s="2"/>
      <c r="F638" s="231"/>
      <c r="G638" s="2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s="332" customFormat="1" x14ac:dyDescent="0.25">
      <c r="A639" s="1"/>
      <c r="B639" s="1"/>
      <c r="C639"/>
      <c r="D639" s="2"/>
      <c r="E639" s="2"/>
      <c r="F639" s="231"/>
      <c r="G639" s="2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s="332" customFormat="1" x14ac:dyDescent="0.25">
      <c r="A640" s="1"/>
      <c r="B640" s="1"/>
      <c r="C640"/>
      <c r="D640" s="2"/>
      <c r="E640" s="2"/>
      <c r="F640" s="231"/>
      <c r="G640" s="2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s="332" customFormat="1" x14ac:dyDescent="0.25">
      <c r="A641" s="1"/>
      <c r="B641" s="1"/>
      <c r="C641"/>
      <c r="D641" s="2"/>
      <c r="E641" s="2"/>
      <c r="F641" s="231"/>
      <c r="G641" s="2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s="332" customFormat="1" x14ac:dyDescent="0.25">
      <c r="A642" s="1"/>
      <c r="B642" s="1"/>
      <c r="C642"/>
      <c r="D642" s="2"/>
      <c r="E642" s="2"/>
      <c r="F642" s="231"/>
      <c r="G642" s="2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s="332" customFormat="1" x14ac:dyDescent="0.25">
      <c r="A643" s="1"/>
      <c r="B643" s="1"/>
      <c r="C643"/>
      <c r="D643" s="2"/>
      <c r="E643" s="2"/>
      <c r="F643" s="231"/>
      <c r="G643" s="2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s="332" customFormat="1" x14ac:dyDescent="0.25">
      <c r="A644" s="1"/>
      <c r="B644" s="1"/>
      <c r="C644"/>
      <c r="D644" s="2"/>
      <c r="E644" s="2"/>
      <c r="F644" s="231"/>
      <c r="G644" s="2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s="332" customFormat="1" x14ac:dyDescent="0.25">
      <c r="A645" s="1"/>
      <c r="B645" s="1"/>
      <c r="C645"/>
      <c r="D645" s="2"/>
      <c r="E645" s="2"/>
      <c r="F645" s="231"/>
      <c r="G645" s="2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s="332" customFormat="1" x14ac:dyDescent="0.25">
      <c r="A646" s="1"/>
      <c r="B646" s="1"/>
      <c r="C646"/>
      <c r="D646" s="2"/>
      <c r="E646" s="2"/>
      <c r="F646" s="231"/>
      <c r="G646" s="2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s="332" customFormat="1" x14ac:dyDescent="0.25">
      <c r="A647" s="1"/>
      <c r="B647" s="1"/>
      <c r="C647"/>
      <c r="D647" s="2"/>
      <c r="E647" s="2"/>
      <c r="F647" s="231"/>
      <c r="G647" s="2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s="332" customFormat="1" x14ac:dyDescent="0.25">
      <c r="A648" s="1"/>
      <c r="B648" s="1"/>
      <c r="C648"/>
      <c r="D648" s="2"/>
      <c r="E648" s="2"/>
      <c r="F648" s="231"/>
      <c r="G648" s="2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s="332" customFormat="1" x14ac:dyDescent="0.25">
      <c r="A649" s="1"/>
      <c r="B649" s="1"/>
      <c r="C649"/>
      <c r="D649" s="2"/>
      <c r="E649" s="2"/>
      <c r="F649" s="231"/>
      <c r="G649" s="2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s="332" customFormat="1" x14ac:dyDescent="0.25">
      <c r="A650" s="1"/>
      <c r="B650" s="1"/>
      <c r="C650"/>
      <c r="D650" s="2"/>
      <c r="E650" s="2"/>
      <c r="F650" s="231"/>
      <c r="G650" s="2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s="332" customFormat="1" x14ac:dyDescent="0.25">
      <c r="A651" s="1"/>
      <c r="B651" s="1"/>
      <c r="C651"/>
      <c r="D651" s="2"/>
      <c r="E651" s="2"/>
      <c r="F651" s="231"/>
      <c r="G651" s="2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s="332" customFormat="1" x14ac:dyDescent="0.25">
      <c r="A652" s="1"/>
      <c r="B652" s="1"/>
      <c r="C652"/>
      <c r="D652" s="2"/>
      <c r="E652" s="2"/>
      <c r="F652" s="231"/>
      <c r="G652" s="2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s="332" customFormat="1" x14ac:dyDescent="0.25">
      <c r="A653" s="1"/>
      <c r="B653" s="1"/>
      <c r="C653"/>
      <c r="D653" s="2"/>
      <c r="E653" s="2"/>
      <c r="F653" s="231"/>
      <c r="G653" s="2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s="332" customFormat="1" x14ac:dyDescent="0.25">
      <c r="A654" s="1"/>
      <c r="B654" s="1"/>
      <c r="C654"/>
      <c r="D654" s="2"/>
      <c r="E654" s="2"/>
      <c r="F654" s="231"/>
      <c r="G654" s="2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s="332" customFormat="1" x14ac:dyDescent="0.25">
      <c r="A655" s="1"/>
      <c r="B655" s="1"/>
      <c r="C655"/>
      <c r="D655" s="2"/>
      <c r="E655" s="2"/>
      <c r="F655" s="231"/>
      <c r="G655" s="2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s="332" customFormat="1" x14ac:dyDescent="0.25">
      <c r="A656" s="1"/>
      <c r="B656" s="1"/>
      <c r="C656"/>
      <c r="D656" s="2"/>
      <c r="E656" s="2"/>
      <c r="F656" s="231"/>
      <c r="G656" s="2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s="332" customFormat="1" x14ac:dyDescent="0.25">
      <c r="A657" s="1"/>
      <c r="B657" s="1"/>
      <c r="C657"/>
      <c r="D657" s="2"/>
      <c r="E657" s="2"/>
      <c r="F657" s="231"/>
      <c r="G657" s="2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s="332" customFormat="1" x14ac:dyDescent="0.25">
      <c r="A658" s="1"/>
      <c r="B658" s="1"/>
      <c r="C658"/>
      <c r="D658" s="2"/>
      <c r="E658" s="2"/>
      <c r="F658" s="231"/>
      <c r="G658" s="2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s="332" customFormat="1" x14ac:dyDescent="0.25">
      <c r="A659" s="1"/>
      <c r="B659" s="1"/>
      <c r="C659"/>
      <c r="D659" s="2"/>
      <c r="E659" s="2"/>
      <c r="F659" s="231"/>
      <c r="G659" s="2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s="332" customFormat="1" x14ac:dyDescent="0.25">
      <c r="A660" s="1"/>
      <c r="B660" s="1"/>
      <c r="C660"/>
      <c r="D660" s="2"/>
      <c r="E660" s="2"/>
      <c r="F660" s="231"/>
      <c r="G660" s="2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s="332" customFormat="1" x14ac:dyDescent="0.25">
      <c r="A661" s="1"/>
      <c r="B661" s="1"/>
      <c r="C661"/>
      <c r="D661" s="2"/>
      <c r="E661" s="2"/>
      <c r="F661" s="231"/>
      <c r="G661" s="2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s="332" customFormat="1" x14ac:dyDescent="0.25">
      <c r="A662" s="1"/>
      <c r="B662" s="1"/>
      <c r="C662"/>
      <c r="D662" s="2"/>
      <c r="E662" s="2"/>
      <c r="F662" s="231"/>
      <c r="G662" s="2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s="332" customFormat="1" x14ac:dyDescent="0.25">
      <c r="A663" s="1"/>
      <c r="B663" s="1"/>
      <c r="C663"/>
      <c r="D663" s="2"/>
      <c r="E663" s="2"/>
      <c r="F663" s="231"/>
      <c r="G663" s="2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s="332" customFormat="1" x14ac:dyDescent="0.25">
      <c r="A664" s="1"/>
      <c r="B664" s="1"/>
      <c r="C664"/>
      <c r="D664" s="2"/>
      <c r="E664" s="2"/>
      <c r="F664" s="231"/>
      <c r="G664" s="2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s="332" customFormat="1" x14ac:dyDescent="0.25">
      <c r="A665" s="1"/>
      <c r="B665" s="1"/>
      <c r="C665"/>
      <c r="D665" s="2"/>
      <c r="E665" s="2"/>
      <c r="F665" s="231"/>
      <c r="G665" s="2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s="332" customFormat="1" x14ac:dyDescent="0.25">
      <c r="A666" s="1"/>
      <c r="B666" s="1"/>
      <c r="C666"/>
      <c r="D666" s="2"/>
      <c r="E666" s="2"/>
      <c r="F666" s="231"/>
      <c r="G666" s="2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s="332" customFormat="1" x14ac:dyDescent="0.25">
      <c r="A667" s="1"/>
      <c r="B667" s="1"/>
      <c r="C667"/>
      <c r="D667" s="2"/>
      <c r="E667" s="2"/>
      <c r="F667" s="231"/>
      <c r="G667" s="2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s="332" customFormat="1" x14ac:dyDescent="0.25">
      <c r="A668" s="1"/>
      <c r="B668" s="1"/>
      <c r="C668"/>
      <c r="D668" s="2"/>
      <c r="E668" s="2"/>
      <c r="F668" s="231"/>
      <c r="G668" s="2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s="332" customFormat="1" x14ac:dyDescent="0.25">
      <c r="A669" s="1"/>
      <c r="B669" s="1"/>
      <c r="C669"/>
      <c r="D669" s="2"/>
      <c r="E669" s="2"/>
      <c r="F669" s="231"/>
      <c r="G669" s="2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s="332" customFormat="1" x14ac:dyDescent="0.25">
      <c r="A670" s="1"/>
      <c r="B670" s="1"/>
      <c r="C670"/>
      <c r="D670" s="2"/>
      <c r="E670" s="2"/>
      <c r="F670" s="231"/>
      <c r="G670" s="2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s="332" customFormat="1" x14ac:dyDescent="0.25">
      <c r="A671" s="1"/>
      <c r="B671" s="1"/>
      <c r="C671"/>
      <c r="D671" s="2"/>
      <c r="E671" s="2"/>
      <c r="F671" s="231"/>
      <c r="G671" s="2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s="332" customFormat="1" x14ac:dyDescent="0.25">
      <c r="A672" s="1"/>
      <c r="B672" s="1"/>
      <c r="C672"/>
      <c r="D672" s="2"/>
      <c r="E672" s="2"/>
      <c r="F672" s="231"/>
      <c r="G672" s="2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s="332" customFormat="1" x14ac:dyDescent="0.25">
      <c r="A673" s="1"/>
      <c r="B673" s="1"/>
      <c r="C673"/>
      <c r="D673" s="2"/>
      <c r="E673" s="2"/>
      <c r="F673" s="231"/>
      <c r="G673" s="2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s="332" customFormat="1" x14ac:dyDescent="0.25">
      <c r="A674" s="1"/>
      <c r="B674" s="1"/>
      <c r="C674"/>
      <c r="D674" s="2"/>
      <c r="E674" s="2"/>
      <c r="F674" s="231"/>
      <c r="G674" s="2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s="332" customFormat="1" x14ac:dyDescent="0.25">
      <c r="A675" s="1"/>
      <c r="B675" s="1"/>
      <c r="C675"/>
      <c r="D675" s="2"/>
      <c r="E675" s="2"/>
      <c r="F675" s="231"/>
      <c r="G675" s="2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s="332" customFormat="1" x14ac:dyDescent="0.25">
      <c r="A676" s="1"/>
      <c r="B676" s="1"/>
      <c r="C676"/>
      <c r="D676" s="2"/>
      <c r="E676" s="2"/>
      <c r="F676" s="231"/>
      <c r="G676" s="2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s="332" customFormat="1" x14ac:dyDescent="0.25">
      <c r="A677" s="1"/>
      <c r="B677" s="1"/>
      <c r="C677"/>
      <c r="D677" s="2"/>
      <c r="E677" s="2"/>
      <c r="F677" s="231"/>
      <c r="G677" s="2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s="332" customFormat="1" x14ac:dyDescent="0.25">
      <c r="A678" s="1"/>
      <c r="B678" s="1"/>
      <c r="C678"/>
      <c r="D678" s="2"/>
      <c r="E678" s="2"/>
      <c r="F678" s="231"/>
      <c r="G678" s="2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s="332" customFormat="1" x14ac:dyDescent="0.25">
      <c r="A679" s="1"/>
      <c r="B679" s="1"/>
      <c r="C679"/>
      <c r="D679" s="2"/>
      <c r="E679" s="2"/>
      <c r="F679" s="231"/>
      <c r="G679" s="2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s="332" customFormat="1" x14ac:dyDescent="0.25">
      <c r="A680" s="1"/>
      <c r="B680" s="1"/>
      <c r="C680"/>
      <c r="D680" s="2"/>
      <c r="E680" s="2"/>
      <c r="F680" s="231"/>
      <c r="G680" s="2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s="332" customFormat="1" x14ac:dyDescent="0.25">
      <c r="A681" s="1"/>
      <c r="B681" s="1"/>
      <c r="C681"/>
      <c r="D681" s="2"/>
      <c r="E681" s="2"/>
      <c r="F681" s="231"/>
      <c r="G681" s="2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s="332" customFormat="1" x14ac:dyDescent="0.25">
      <c r="A682" s="1"/>
      <c r="B682" s="1"/>
      <c r="C682"/>
      <c r="D682" s="2"/>
      <c r="E682" s="2"/>
      <c r="F682" s="231"/>
      <c r="G682" s="2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s="332" customFormat="1" x14ac:dyDescent="0.25">
      <c r="A683" s="1"/>
      <c r="B683" s="1"/>
      <c r="C683"/>
      <c r="D683" s="2"/>
      <c r="E683" s="2"/>
      <c r="F683" s="231"/>
      <c r="G683" s="2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s="332" customFormat="1" x14ac:dyDescent="0.25">
      <c r="A684" s="1"/>
      <c r="B684" s="1"/>
      <c r="C684"/>
      <c r="D684" s="2"/>
      <c r="E684" s="2"/>
      <c r="F684" s="231"/>
      <c r="G684" s="2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s="332" customFormat="1" x14ac:dyDescent="0.25">
      <c r="A685" s="1"/>
      <c r="B685" s="1"/>
      <c r="C685"/>
      <c r="D685" s="2"/>
      <c r="E685" s="2"/>
      <c r="F685" s="231"/>
      <c r="G685" s="2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s="332" customFormat="1" x14ac:dyDescent="0.25">
      <c r="A686" s="1"/>
      <c r="B686" s="1"/>
      <c r="C686"/>
      <c r="D686" s="2"/>
      <c r="E686" s="2"/>
      <c r="F686" s="231"/>
      <c r="G686" s="2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s="332" customFormat="1" x14ac:dyDescent="0.25">
      <c r="A687" s="1"/>
      <c r="B687" s="1"/>
      <c r="C687"/>
      <c r="D687" s="2"/>
      <c r="E687" s="2"/>
      <c r="F687" s="231"/>
      <c r="G687" s="2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s="332" customFormat="1" x14ac:dyDescent="0.25">
      <c r="A688" s="1"/>
      <c r="B688" s="1"/>
      <c r="C688"/>
      <c r="D688" s="2"/>
      <c r="E688" s="2"/>
      <c r="F688" s="231"/>
      <c r="G688" s="2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s="332" customFormat="1" x14ac:dyDescent="0.25">
      <c r="A689" s="1"/>
      <c r="B689" s="1"/>
      <c r="C689"/>
      <c r="D689" s="2"/>
      <c r="E689" s="2"/>
      <c r="F689" s="231"/>
      <c r="G689" s="2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s="332" customFormat="1" x14ac:dyDescent="0.25">
      <c r="A690" s="1"/>
      <c r="B690" s="1"/>
      <c r="C690"/>
      <c r="D690" s="2"/>
      <c r="E690" s="2"/>
      <c r="F690" s="231"/>
      <c r="G690" s="2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s="332" customFormat="1" x14ac:dyDescent="0.25">
      <c r="A691" s="1"/>
      <c r="B691" s="1"/>
      <c r="C691"/>
      <c r="D691" s="2"/>
      <c r="E691" s="2"/>
      <c r="F691" s="231"/>
      <c r="G691" s="2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s="332" customFormat="1" x14ac:dyDescent="0.25">
      <c r="A692" s="1"/>
      <c r="B692" s="1"/>
      <c r="C692"/>
      <c r="D692" s="2"/>
      <c r="E692" s="2"/>
      <c r="F692" s="231"/>
      <c r="G692" s="2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s="332" customFormat="1" x14ac:dyDescent="0.25">
      <c r="A693" s="1"/>
      <c r="B693" s="1"/>
      <c r="C693"/>
      <c r="D693" s="2"/>
      <c r="E693" s="2"/>
      <c r="F693" s="231"/>
      <c r="G693" s="2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s="332" customFormat="1" x14ac:dyDescent="0.25">
      <c r="A694" s="1"/>
      <c r="B694" s="1"/>
      <c r="C694"/>
      <c r="D694" s="2"/>
      <c r="E694" s="2"/>
      <c r="F694" s="231"/>
      <c r="G694" s="2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s="332" customFormat="1" x14ac:dyDescent="0.25">
      <c r="A695" s="1"/>
      <c r="B695" s="1"/>
      <c r="C695"/>
      <c r="D695" s="2"/>
      <c r="E695" s="2"/>
      <c r="F695" s="231"/>
      <c r="G695" s="2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s="332" customFormat="1" x14ac:dyDescent="0.25">
      <c r="A696" s="1"/>
      <c r="B696" s="1"/>
      <c r="C696"/>
      <c r="D696" s="2"/>
      <c r="E696" s="2"/>
      <c r="F696" s="231"/>
      <c r="G696" s="2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s="332" customFormat="1" x14ac:dyDescent="0.25">
      <c r="A697" s="1"/>
      <c r="B697" s="1"/>
      <c r="C697"/>
      <c r="D697" s="2"/>
      <c r="E697" s="2"/>
      <c r="F697" s="231"/>
      <c r="G697" s="2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s="332" customFormat="1" x14ac:dyDescent="0.25">
      <c r="A698" s="1"/>
      <c r="B698" s="1"/>
      <c r="C698"/>
      <c r="D698" s="2"/>
      <c r="E698" s="2"/>
      <c r="F698" s="231"/>
      <c r="G698" s="2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s="332" customFormat="1" x14ac:dyDescent="0.25">
      <c r="A699" s="1"/>
      <c r="B699" s="1"/>
      <c r="C699"/>
      <c r="D699" s="2"/>
      <c r="E699" s="2"/>
      <c r="F699" s="231"/>
      <c r="G699" s="2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s="332" customFormat="1" x14ac:dyDescent="0.25">
      <c r="A700" s="1"/>
      <c r="B700" s="1"/>
      <c r="C700"/>
      <c r="D700" s="2"/>
      <c r="E700" s="2"/>
      <c r="F700" s="231"/>
      <c r="G700" s="2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s="332" customFormat="1" x14ac:dyDescent="0.25">
      <c r="A701" s="1"/>
      <c r="B701" s="1"/>
      <c r="C701"/>
      <c r="D701" s="2"/>
      <c r="E701" s="2"/>
      <c r="F701" s="231"/>
      <c r="G701" s="2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s="332" customFormat="1" x14ac:dyDescent="0.25">
      <c r="A702" s="1"/>
      <c r="B702" s="1"/>
      <c r="C702"/>
      <c r="D702" s="2"/>
      <c r="E702" s="2"/>
      <c r="F702" s="231"/>
      <c r="G702" s="2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s="332" customFormat="1" x14ac:dyDescent="0.25">
      <c r="A703" s="1"/>
      <c r="B703" s="1"/>
      <c r="C703"/>
      <c r="D703" s="2"/>
      <c r="E703" s="2"/>
      <c r="F703" s="231"/>
      <c r="G703" s="2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s="332" customFormat="1" x14ac:dyDescent="0.25">
      <c r="A704" s="1"/>
      <c r="B704" s="1"/>
      <c r="C704"/>
      <c r="D704" s="2"/>
      <c r="E704" s="2"/>
      <c r="F704" s="231"/>
      <c r="G704" s="2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s="332" customFormat="1" x14ac:dyDescent="0.25">
      <c r="A705" s="1"/>
      <c r="B705" s="1"/>
      <c r="C705"/>
      <c r="D705" s="2"/>
      <c r="E705" s="2"/>
      <c r="F705" s="231"/>
      <c r="G705" s="2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s="332" customFormat="1" x14ac:dyDescent="0.25">
      <c r="A706" s="1"/>
      <c r="B706" s="1"/>
      <c r="C706"/>
      <c r="D706" s="2"/>
      <c r="E706" s="2"/>
      <c r="F706" s="231"/>
      <c r="G706" s="2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s="332" customFormat="1" x14ac:dyDescent="0.25">
      <c r="A707" s="1"/>
      <c r="B707" s="1"/>
      <c r="C707"/>
      <c r="D707" s="2"/>
      <c r="E707" s="2"/>
      <c r="F707" s="231"/>
      <c r="G707" s="2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x14ac:dyDescent="0.25">
      <c r="A708" s="1"/>
      <c r="L708" s="1"/>
      <c r="M708" s="1"/>
      <c r="N708" s="1"/>
      <c r="O708" s="1"/>
      <c r="P708" s="1"/>
      <c r="Q708" s="1"/>
    </row>
    <row r="709" spans="1:32" x14ac:dyDescent="0.25">
      <c r="A709" s="1"/>
      <c r="L709" s="1"/>
      <c r="M709" s="1"/>
      <c r="N709" s="1"/>
      <c r="O709" s="1"/>
      <c r="P709" s="1"/>
      <c r="Q709" s="1"/>
    </row>
    <row r="710" spans="1:32" x14ac:dyDescent="0.25">
      <c r="A710" s="1"/>
      <c r="L710" s="1"/>
      <c r="M710" s="1"/>
      <c r="N710" s="1"/>
      <c r="O710" s="1"/>
      <c r="P710" s="1"/>
      <c r="Q710" s="1"/>
    </row>
    <row r="711" spans="1:32" x14ac:dyDescent="0.25">
      <c r="A711" s="1"/>
      <c r="L711" s="1"/>
      <c r="M711" s="1"/>
      <c r="N711" s="1"/>
      <c r="O711" s="1"/>
      <c r="P711" s="1"/>
      <c r="Q711" s="1"/>
    </row>
    <row r="712" spans="1:32" x14ac:dyDescent="0.25">
      <c r="A712" s="1"/>
      <c r="L712" s="1"/>
      <c r="M712" s="1"/>
      <c r="N712" s="1"/>
      <c r="O712" s="1"/>
      <c r="P712" s="1"/>
      <c r="Q712" s="1"/>
    </row>
    <row r="713" spans="1:32" x14ac:dyDescent="0.25">
      <c r="L713" s="1"/>
      <c r="M713" s="1"/>
      <c r="N713" s="1"/>
      <c r="O713" s="1"/>
      <c r="P713" s="1"/>
    </row>
    <row r="714" spans="1:32" x14ac:dyDescent="0.25">
      <c r="L714" s="1"/>
      <c r="M714" s="1"/>
      <c r="N714" s="1"/>
      <c r="O714" s="1"/>
      <c r="P714" s="1"/>
    </row>
  </sheetData>
  <autoFilter ref="A5:V9" xr:uid="{2B51EFBE-5234-435C-A51E-E0F6FB0C4CF7}"/>
  <mergeCells count="121">
    <mergeCell ref="B31:B35"/>
    <mergeCell ref="B26:B30"/>
    <mergeCell ref="B139:B142"/>
    <mergeCell ref="F139:F142"/>
    <mergeCell ref="B143:B145"/>
    <mergeCell ref="F143:F145"/>
    <mergeCell ref="W29:W35"/>
    <mergeCell ref="W26:W28"/>
    <mergeCell ref="F31:F35"/>
    <mergeCell ref="F26:F30"/>
    <mergeCell ref="C31:C35"/>
    <mergeCell ref="C26:C30"/>
    <mergeCell ref="B129:B132"/>
    <mergeCell ref="F129:F132"/>
    <mergeCell ref="B133:B135"/>
    <mergeCell ref="F133:F135"/>
    <mergeCell ref="B136:B138"/>
    <mergeCell ref="F136:F138"/>
    <mergeCell ref="B119:B122"/>
    <mergeCell ref="F119:F122"/>
    <mergeCell ref="B123:B125"/>
    <mergeCell ref="F123:F125"/>
    <mergeCell ref="B126:B128"/>
    <mergeCell ref="F126:F128"/>
    <mergeCell ref="B109:B111"/>
    <mergeCell ref="F109:F111"/>
    <mergeCell ref="B112:B115"/>
    <mergeCell ref="F112:F115"/>
    <mergeCell ref="B116:B118"/>
    <mergeCell ref="F116:F118"/>
    <mergeCell ref="B98:B101"/>
    <mergeCell ref="F98:F101"/>
    <mergeCell ref="B102:B104"/>
    <mergeCell ref="F102:F104"/>
    <mergeCell ref="B105:B108"/>
    <mergeCell ref="F105:F108"/>
    <mergeCell ref="B89:B91"/>
    <mergeCell ref="F89:F91"/>
    <mergeCell ref="B92:B94"/>
    <mergeCell ref="F92:F94"/>
    <mergeCell ref="B95:B97"/>
    <mergeCell ref="F95:F97"/>
    <mergeCell ref="B79:B81"/>
    <mergeCell ref="F79:F81"/>
    <mergeCell ref="B82:B86"/>
    <mergeCell ref="F82:F86"/>
    <mergeCell ref="B87:B88"/>
    <mergeCell ref="F87:F88"/>
    <mergeCell ref="B67:B69"/>
    <mergeCell ref="F67:F69"/>
    <mergeCell ref="B70:B74"/>
    <mergeCell ref="F70:F74"/>
    <mergeCell ref="B75:B78"/>
    <mergeCell ref="F75:F78"/>
    <mergeCell ref="B59:B62"/>
    <mergeCell ref="C59:C62"/>
    <mergeCell ref="F59:F62"/>
    <mergeCell ref="W59:W60"/>
    <mergeCell ref="W61:W63"/>
    <mergeCell ref="B64:B66"/>
    <mergeCell ref="C64:C66"/>
    <mergeCell ref="F64:F66"/>
    <mergeCell ref="C53:C54"/>
    <mergeCell ref="F53:F54"/>
    <mergeCell ref="B56:B58"/>
    <mergeCell ref="C56:C58"/>
    <mergeCell ref="F56:F58"/>
    <mergeCell ref="W56:W58"/>
    <mergeCell ref="B46:B48"/>
    <mergeCell ref="C46:C48"/>
    <mergeCell ref="F46:F48"/>
    <mergeCell ref="W46:W47"/>
    <mergeCell ref="B49:B52"/>
    <mergeCell ref="C49:C52"/>
    <mergeCell ref="F49:F52"/>
    <mergeCell ref="W49:W51"/>
    <mergeCell ref="W52:W55"/>
    <mergeCell ref="B53:B54"/>
    <mergeCell ref="B36:B38"/>
    <mergeCell ref="C36:C42"/>
    <mergeCell ref="F36:F42"/>
    <mergeCell ref="W36:W38"/>
    <mergeCell ref="W39:W41"/>
    <mergeCell ref="W42:W45"/>
    <mergeCell ref="B43:B45"/>
    <mergeCell ref="C43:C45"/>
    <mergeCell ref="F43:F45"/>
    <mergeCell ref="AF22:AF25"/>
    <mergeCell ref="AC18:AC21"/>
    <mergeCell ref="AD18:AD21"/>
    <mergeCell ref="AF18:AF21"/>
    <mergeCell ref="B22:B25"/>
    <mergeCell ref="C22:C25"/>
    <mergeCell ref="F22:F25"/>
    <mergeCell ref="Q22:Q25"/>
    <mergeCell ref="R22:R25"/>
    <mergeCell ref="AC22:AC25"/>
    <mergeCell ref="AD22:AD25"/>
    <mergeCell ref="B11:B13"/>
    <mergeCell ref="B14:B17"/>
    <mergeCell ref="F14:F17"/>
    <mergeCell ref="W16:W17"/>
    <mergeCell ref="B18:B21"/>
    <mergeCell ref="F18:F21"/>
    <mergeCell ref="Q18:Q21"/>
    <mergeCell ref="AC6:AC9"/>
    <mergeCell ref="AD6:AD9"/>
    <mergeCell ref="AF6:AF9"/>
    <mergeCell ref="F10:F13"/>
    <mergeCell ref="Q10:Q17"/>
    <mergeCell ref="R10:R17"/>
    <mergeCell ref="W10:W15"/>
    <mergeCell ref="AC10:AC17"/>
    <mergeCell ref="AD10:AD17"/>
    <mergeCell ref="AF10:AF17"/>
    <mergeCell ref="B6:B9"/>
    <mergeCell ref="C6:C9"/>
    <mergeCell ref="F6:F9"/>
    <mergeCell ref="Q6:Q9"/>
    <mergeCell ref="R6:R9"/>
    <mergeCell ref="X6:X9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E3017-32BD-4417-8153-4243647CD18B}">
  <sheetPr>
    <tabColor rgb="FFFFFF00"/>
  </sheetPr>
  <dimension ref="A1:BA714"/>
  <sheetViews>
    <sheetView showGridLines="0" topLeftCell="B1" zoomScale="85" zoomScaleNormal="85" workbookViewId="0">
      <pane ySplit="5" topLeftCell="A6" activePane="bottomLeft" state="frozen"/>
      <selection pane="bottomLeft" activeCell="F10" sqref="F10:F13"/>
    </sheetView>
  </sheetViews>
  <sheetFormatPr defaultRowHeight="15.75" x14ac:dyDescent="0.25"/>
  <cols>
    <col min="1" max="1" width="0" hidden="1" customWidth="1"/>
    <col min="2" max="2" width="7.28515625" style="1" bestFit="1" customWidth="1"/>
    <col min="3" max="3" width="36.7109375" customWidth="1"/>
    <col min="4" max="4" width="14.140625" style="2" hidden="1" customWidth="1"/>
    <col min="5" max="5" width="13.5703125" style="2" hidden="1" customWidth="1"/>
    <col min="6" max="6" width="52.28515625" style="231" bestFit="1" customWidth="1"/>
    <col min="7" max="7" width="68.42578125" style="2" bestFit="1" customWidth="1"/>
    <col min="8" max="8" width="20" style="2" hidden="1" customWidth="1"/>
    <col min="9" max="9" width="12.5703125" style="2" hidden="1" customWidth="1"/>
    <col min="10" max="11" width="16.28515625" style="2" hidden="1" customWidth="1"/>
    <col min="12" max="12" width="19.7109375" hidden="1" customWidth="1"/>
    <col min="13" max="13" width="17.42578125" hidden="1" customWidth="1"/>
    <col min="14" max="14" width="10.28515625" customWidth="1"/>
    <col min="15" max="15" width="10.5703125" style="18" bestFit="1" customWidth="1"/>
    <col min="16" max="16" width="29.140625" style="18" hidden="1" customWidth="1"/>
    <col min="17" max="17" width="12" style="18" customWidth="1"/>
    <col min="18" max="18" width="40.85546875" customWidth="1"/>
    <col min="19" max="19" width="60.85546875" customWidth="1"/>
    <col min="20" max="20" width="11.7109375" hidden="1" customWidth="1"/>
    <col min="21" max="21" width="12.28515625" hidden="1" customWidth="1"/>
    <col min="22" max="22" width="12.7109375" hidden="1" customWidth="1"/>
    <col min="23" max="23" width="9.140625" hidden="1" customWidth="1"/>
    <col min="24" max="24" width="37.85546875" hidden="1" customWidth="1"/>
    <col min="25" max="25" width="62.28515625" hidden="1" customWidth="1"/>
    <col min="26" max="26" width="9.5703125" hidden="1" customWidth="1"/>
    <col min="27" max="27" width="12.28515625" hidden="1" customWidth="1"/>
    <col min="28" max="28" width="12.7109375" hidden="1" customWidth="1"/>
    <col min="29" max="29" width="44" customWidth="1"/>
    <col min="30" max="30" width="40.85546875" customWidth="1"/>
    <col min="31" max="31" width="60.140625" customWidth="1"/>
    <col min="32" max="32" width="44" customWidth="1"/>
    <col min="33" max="16384" width="9.140625" style="363"/>
  </cols>
  <sheetData>
    <row r="1" spans="1:32" ht="15.75" hidden="1" customHeight="1" x14ac:dyDescent="0.25">
      <c r="S1" s="3" t="s">
        <v>0</v>
      </c>
      <c r="AC1" s="3" t="s">
        <v>0</v>
      </c>
      <c r="AE1" s="3" t="s">
        <v>0</v>
      </c>
      <c r="AF1" s="3" t="s">
        <v>0</v>
      </c>
    </row>
    <row r="2" spans="1:32" ht="15.75" hidden="1" customHeight="1" x14ac:dyDescent="0.25">
      <c r="S2" s="4" t="s">
        <v>1</v>
      </c>
      <c r="AC2" s="4" t="s">
        <v>1</v>
      </c>
      <c r="AE2" s="4" t="s">
        <v>1</v>
      </c>
      <c r="AF2" s="4" t="s">
        <v>1</v>
      </c>
    </row>
    <row r="3" spans="1:32" ht="16.5" hidden="1" customHeight="1" thickBot="1" x14ac:dyDescent="0.3">
      <c r="S3" s="5" t="s">
        <v>2</v>
      </c>
      <c r="AC3" s="5" t="s">
        <v>2</v>
      </c>
      <c r="AE3" s="5" t="s">
        <v>2</v>
      </c>
      <c r="AF3" s="5" t="s">
        <v>2</v>
      </c>
    </row>
    <row r="5" spans="1:32" ht="15" customHeight="1" x14ac:dyDescent="0.3">
      <c r="A5" t="s">
        <v>3</v>
      </c>
      <c r="B5" s="234" t="s">
        <v>4</v>
      </c>
      <c r="C5" s="235" t="s">
        <v>5</v>
      </c>
      <c r="D5" s="235" t="s">
        <v>6</v>
      </c>
      <c r="E5" s="236" t="s">
        <v>7</v>
      </c>
      <c r="F5" s="235" t="s">
        <v>8</v>
      </c>
      <c r="G5" s="232" t="s">
        <v>9</v>
      </c>
      <c r="H5" s="199" t="s">
        <v>10</v>
      </c>
      <c r="I5" s="199" t="s">
        <v>11</v>
      </c>
      <c r="J5" s="199" t="s">
        <v>12</v>
      </c>
      <c r="K5" s="200" t="s">
        <v>13</v>
      </c>
      <c r="L5" s="201" t="s">
        <v>14</v>
      </c>
      <c r="M5" s="201" t="s">
        <v>15</v>
      </c>
      <c r="N5" s="202" t="s">
        <v>16</v>
      </c>
      <c r="O5" s="238" t="s">
        <v>17</v>
      </c>
      <c r="P5" s="237" t="s">
        <v>287</v>
      </c>
      <c r="Q5" s="239" t="s">
        <v>18</v>
      </c>
      <c r="R5" s="203" t="s">
        <v>307</v>
      </c>
      <c r="S5" s="204" t="s">
        <v>9</v>
      </c>
      <c r="T5" s="17" t="s">
        <v>12</v>
      </c>
      <c r="U5" s="17" t="s">
        <v>20</v>
      </c>
      <c r="V5" s="17" t="s">
        <v>21</v>
      </c>
      <c r="W5" s="12" t="s">
        <v>16</v>
      </c>
      <c r="X5" s="15" t="s">
        <v>22</v>
      </c>
      <c r="Y5" s="17" t="s">
        <v>9</v>
      </c>
      <c r="Z5" s="17" t="s">
        <v>12</v>
      </c>
      <c r="AA5" s="17" t="s">
        <v>20</v>
      </c>
      <c r="AB5" s="17" t="s">
        <v>21</v>
      </c>
      <c r="AC5" s="237" t="s">
        <v>302</v>
      </c>
      <c r="AD5" s="362" t="s">
        <v>306</v>
      </c>
      <c r="AE5" s="204" t="s">
        <v>9</v>
      </c>
      <c r="AF5" s="237" t="s">
        <v>303</v>
      </c>
    </row>
    <row r="6" spans="1:32" ht="21.75" customHeight="1" x14ac:dyDescent="0.25">
      <c r="A6" s="18" t="str">
        <f>$F$6&amp;J6</f>
        <v>Presente Encanto Trio De Maos1505816</v>
      </c>
      <c r="B6" s="281">
        <v>14</v>
      </c>
      <c r="C6" s="284"/>
      <c r="D6" s="32" t="s">
        <v>102</v>
      </c>
      <c r="E6" s="32" t="s">
        <v>102</v>
      </c>
      <c r="F6" s="287" t="s">
        <v>129</v>
      </c>
      <c r="G6" s="84" t="s">
        <v>130</v>
      </c>
      <c r="H6" s="32" t="s">
        <v>45</v>
      </c>
      <c r="I6" s="72" t="s">
        <v>131</v>
      </c>
      <c r="J6" s="32">
        <v>1505816</v>
      </c>
      <c r="K6" s="32">
        <v>639494</v>
      </c>
      <c r="L6" s="21">
        <f>VLOOKUP(A6,'[2]LL KITS'!$O:$Q,2,0)</f>
        <v>39133</v>
      </c>
      <c r="M6" s="61">
        <f>VLOOKUP(A6,'[2]LL KITS'!$O:$Q,3,0)</f>
        <v>9048</v>
      </c>
      <c r="N6" s="61"/>
      <c r="O6" s="195"/>
      <c r="P6" s="22" t="s">
        <v>288</v>
      </c>
      <c r="Q6" s="296" t="s">
        <v>286</v>
      </c>
      <c r="R6" s="295"/>
      <c r="S6" s="205" t="s">
        <v>130</v>
      </c>
      <c r="T6" s="192">
        <v>1505816</v>
      </c>
      <c r="U6" s="104"/>
      <c r="V6" s="28"/>
      <c r="W6" s="29"/>
      <c r="X6" s="295"/>
      <c r="Y6" s="144" t="s">
        <v>130</v>
      </c>
      <c r="Z6" s="145">
        <v>1505816</v>
      </c>
      <c r="AA6" s="146"/>
      <c r="AB6" s="224"/>
      <c r="AC6" s="275" t="s">
        <v>289</v>
      </c>
      <c r="AD6" s="281" t="s">
        <v>290</v>
      </c>
      <c r="AE6" s="205"/>
      <c r="AF6" s="275" t="s">
        <v>290</v>
      </c>
    </row>
    <row r="7" spans="1:32" ht="15" x14ac:dyDescent="0.25">
      <c r="A7" s="18" t="str">
        <f t="shared" ref="A7:A9" si="0">$F$6&amp;J7</f>
        <v>Presente Encanto Trio De Maos1502765</v>
      </c>
      <c r="B7" s="282"/>
      <c r="C7" s="285"/>
      <c r="D7" s="32" t="s">
        <v>102</v>
      </c>
      <c r="E7" s="32" t="s">
        <v>102</v>
      </c>
      <c r="F7" s="288"/>
      <c r="G7" s="84" t="s">
        <v>132</v>
      </c>
      <c r="H7" s="32" t="s">
        <v>26</v>
      </c>
      <c r="I7" s="72" t="s">
        <v>133</v>
      </c>
      <c r="J7" s="32">
        <v>1502765</v>
      </c>
      <c r="K7" s="32">
        <v>637215</v>
      </c>
      <c r="L7" s="34">
        <f>VLOOKUP(A7,'[2]LL KITS'!$O:$Q,2,0)</f>
        <v>39133</v>
      </c>
      <c r="M7" s="62">
        <f>VLOOKUP(A7,'[2]LL KITS'!$O:$Q,3,0)</f>
        <v>9048</v>
      </c>
      <c r="N7" s="62"/>
      <c r="O7" s="196"/>
      <c r="P7" s="35" t="s">
        <v>288</v>
      </c>
      <c r="Q7" s="297"/>
      <c r="R7" s="290"/>
      <c r="S7" s="207" t="s">
        <v>132</v>
      </c>
      <c r="T7" s="193">
        <v>1502765</v>
      </c>
      <c r="U7" s="86"/>
      <c r="V7" s="41"/>
      <c r="W7" s="42"/>
      <c r="X7" s="290"/>
      <c r="Y7" s="71" t="s">
        <v>132</v>
      </c>
      <c r="Z7" s="32">
        <v>1502765</v>
      </c>
      <c r="AA7" s="148"/>
      <c r="AB7" s="157"/>
      <c r="AC7" s="276"/>
      <c r="AD7" s="282"/>
      <c r="AE7" s="207"/>
      <c r="AF7" s="276"/>
    </row>
    <row r="8" spans="1:32" ht="15" x14ac:dyDescent="0.25">
      <c r="A8" s="18" t="str">
        <f t="shared" si="0"/>
        <v>Presente Encanto Trio De Maos1472711</v>
      </c>
      <c r="B8" s="282"/>
      <c r="C8" s="285"/>
      <c r="D8" s="32" t="s">
        <v>102</v>
      </c>
      <c r="E8" s="32" t="s">
        <v>102</v>
      </c>
      <c r="F8" s="288"/>
      <c r="G8" s="84" t="s">
        <v>134</v>
      </c>
      <c r="H8" s="32" t="s">
        <v>26</v>
      </c>
      <c r="I8" s="33" t="s">
        <v>135</v>
      </c>
      <c r="J8" s="33">
        <v>1472711</v>
      </c>
      <c r="K8" s="33">
        <v>636148</v>
      </c>
      <c r="L8" s="34">
        <f>VLOOKUP(A8,'[2]LL KITS'!$O:$Q,2,0)</f>
        <v>39133</v>
      </c>
      <c r="M8" s="62">
        <f>VLOOKUP(A8,'[2]LL KITS'!$O:$Q,3,0)</f>
        <v>9048</v>
      </c>
      <c r="N8" s="62"/>
      <c r="O8" s="196"/>
      <c r="P8" s="35" t="s">
        <v>288</v>
      </c>
      <c r="Q8" s="297"/>
      <c r="R8" s="290"/>
      <c r="S8" s="207" t="s">
        <v>134</v>
      </c>
      <c r="T8" s="194">
        <v>1472711</v>
      </c>
      <c r="U8" s="86"/>
      <c r="V8" s="41"/>
      <c r="W8" s="42"/>
      <c r="X8" s="290"/>
      <c r="Y8" s="71" t="s">
        <v>134</v>
      </c>
      <c r="Z8" s="33">
        <v>1472711</v>
      </c>
      <c r="AA8" s="148"/>
      <c r="AB8" s="157"/>
      <c r="AC8" s="276"/>
      <c r="AD8" s="282"/>
      <c r="AE8" s="207"/>
      <c r="AF8" s="276"/>
    </row>
    <row r="9" spans="1:32" x14ac:dyDescent="0.25">
      <c r="A9" s="18" t="str">
        <f t="shared" si="0"/>
        <v>Presente Encanto Trio De Maos1400034</v>
      </c>
      <c r="B9" s="283"/>
      <c r="C9" s="286"/>
      <c r="D9" s="78" t="s">
        <v>102</v>
      </c>
      <c r="E9" s="78" t="s">
        <v>34</v>
      </c>
      <c r="F9" s="289"/>
      <c r="G9" s="197" t="s">
        <v>136</v>
      </c>
      <c r="H9" s="78" t="s">
        <v>60</v>
      </c>
      <c r="I9" s="149" t="s">
        <v>137</v>
      </c>
      <c r="J9" s="82">
        <v>1400034</v>
      </c>
      <c r="K9" s="78">
        <v>630372</v>
      </c>
      <c r="L9" s="52">
        <f>VLOOKUP(A9,'[2]LL KITS'!$O:$Q,2,0)</f>
        <v>39133</v>
      </c>
      <c r="M9" s="69">
        <f>VLOOKUP(A9,'[2]LL KITS'!$O:$Q,3,0)</f>
        <v>9048</v>
      </c>
      <c r="N9" s="69"/>
      <c r="O9" s="250">
        <v>14908</v>
      </c>
      <c r="P9" s="35" t="s">
        <v>288</v>
      </c>
      <c r="Q9" s="298"/>
      <c r="R9" s="291"/>
      <c r="S9" s="209" t="s">
        <v>138</v>
      </c>
      <c r="T9" s="198">
        <v>1387830</v>
      </c>
      <c r="U9" s="78">
        <v>16000</v>
      </c>
      <c r="V9" s="150" t="s">
        <v>139</v>
      </c>
      <c r="W9" s="60"/>
      <c r="X9" s="291"/>
      <c r="Y9" s="151" t="s">
        <v>140</v>
      </c>
      <c r="Z9" s="152" t="s">
        <v>141</v>
      </c>
      <c r="AA9" s="153"/>
      <c r="AB9" s="225" t="s">
        <v>142</v>
      </c>
      <c r="AC9" s="277"/>
      <c r="AD9" s="283"/>
      <c r="AE9" s="209"/>
      <c r="AF9" s="277"/>
    </row>
    <row r="10" spans="1:32" ht="15" customHeight="1" x14ac:dyDescent="0.25">
      <c r="A10" s="18" t="str">
        <f>$F$32&amp;J10</f>
        <v>1505768</v>
      </c>
      <c r="B10" s="206">
        <v>3</v>
      </c>
      <c r="C10" s="186"/>
      <c r="D10" s="1" t="s">
        <v>51</v>
      </c>
      <c r="E10" s="1" t="s">
        <v>51</v>
      </c>
      <c r="F10" s="287" t="s">
        <v>52</v>
      </c>
      <c r="G10" s="84" t="s">
        <v>53</v>
      </c>
      <c r="H10" s="1" t="s">
        <v>45</v>
      </c>
      <c r="I10" s="63" t="s">
        <v>54</v>
      </c>
      <c r="J10" s="63">
        <v>1505768</v>
      </c>
      <c r="K10" s="63">
        <v>639348</v>
      </c>
      <c r="L10" s="21" t="e">
        <f>VLOOKUP(A10,'[2]LL KITS'!$O:$Q,2,0)</f>
        <v>#N/A</v>
      </c>
      <c r="M10" s="21" t="e">
        <f>VLOOKUP(A10,'[2]LL KITS'!$O:$Q,3,0)</f>
        <v>#N/A</v>
      </c>
      <c r="N10" s="61"/>
      <c r="O10" s="29"/>
      <c r="P10" s="22"/>
      <c r="Q10" s="299" t="s">
        <v>286</v>
      </c>
      <c r="R10" s="295"/>
      <c r="S10" s="245" t="s">
        <v>53</v>
      </c>
      <c r="T10" s="241">
        <v>1505768</v>
      </c>
      <c r="U10" s="24"/>
      <c r="V10" s="29"/>
      <c r="W10" s="295"/>
      <c r="X10" s="189" t="s">
        <v>53</v>
      </c>
      <c r="Y10" s="97">
        <v>1505768</v>
      </c>
      <c r="Z10" s="24"/>
      <c r="AA10" s="24"/>
      <c r="AC10" s="278" t="s">
        <v>300</v>
      </c>
      <c r="AD10" s="302" t="s">
        <v>290</v>
      </c>
      <c r="AE10" s="355"/>
      <c r="AF10" s="278" t="s">
        <v>290</v>
      </c>
    </row>
    <row r="11" spans="1:32" ht="15" customHeight="1" x14ac:dyDescent="0.25">
      <c r="A11" s="18" t="str">
        <f>$F$32&amp;J11</f>
        <v>1511233</v>
      </c>
      <c r="B11" s="302" t="s">
        <v>56</v>
      </c>
      <c r="D11" s="1" t="s">
        <v>51</v>
      </c>
      <c r="E11" s="1" t="s">
        <v>51</v>
      </c>
      <c r="F11" s="288"/>
      <c r="G11" s="2" t="s">
        <v>57</v>
      </c>
      <c r="H11" s="1" t="s">
        <v>45</v>
      </c>
      <c r="I11" s="63" t="s">
        <v>58</v>
      </c>
      <c r="J11" s="63">
        <v>1511233</v>
      </c>
      <c r="K11" s="63">
        <v>639356</v>
      </c>
      <c r="L11" s="34" t="e">
        <f>VLOOKUP(A11,'[2]LL KITS'!$O:$Q,2,0)</f>
        <v>#N/A</v>
      </c>
      <c r="M11" s="34" t="e">
        <f>VLOOKUP(A11,'[2]LL KITS'!$O:$Q,3,0)</f>
        <v>#N/A</v>
      </c>
      <c r="N11" s="62"/>
      <c r="O11" s="251"/>
      <c r="P11" s="35"/>
      <c r="Q11" s="300"/>
      <c r="R11" s="290"/>
      <c r="S11" s="246" t="s">
        <v>57</v>
      </c>
      <c r="T11" s="242">
        <v>1511233</v>
      </c>
      <c r="U11" s="37"/>
      <c r="V11" s="42"/>
      <c r="W11" s="290"/>
      <c r="X11" s="2" t="s">
        <v>57</v>
      </c>
      <c r="Y11" s="63">
        <v>1511233</v>
      </c>
      <c r="Z11" s="37"/>
      <c r="AA11" s="37"/>
      <c r="AC11" s="279"/>
      <c r="AD11" s="303"/>
      <c r="AE11" s="356"/>
      <c r="AF11" s="279"/>
    </row>
    <row r="12" spans="1:32" x14ac:dyDescent="0.25">
      <c r="A12" s="18" t="str">
        <f>$F$32&amp;J12</f>
        <v>1340689</v>
      </c>
      <c r="B12" s="303"/>
      <c r="D12" s="1" t="s">
        <v>51</v>
      </c>
      <c r="E12" s="1" t="s">
        <v>34</v>
      </c>
      <c r="F12" s="288"/>
      <c r="G12" s="249" t="s">
        <v>59</v>
      </c>
      <c r="H12" s="1" t="s">
        <v>60</v>
      </c>
      <c r="I12" s="63" t="s">
        <v>61</v>
      </c>
      <c r="J12" s="63">
        <v>1340689</v>
      </c>
      <c r="K12" s="63">
        <v>624685</v>
      </c>
      <c r="L12" s="34" t="e">
        <f>VLOOKUP(A12,'[2]LL KITS'!$O:$Q,2,0)</f>
        <v>#N/A</v>
      </c>
      <c r="M12" s="34" t="e">
        <f>VLOOKUP(A12,'[2]LL KITS'!$O:$Q,3,0)</f>
        <v>#N/A</v>
      </c>
      <c r="N12" s="62"/>
      <c r="O12" s="250">
        <v>1750</v>
      </c>
      <c r="P12" s="35"/>
      <c r="Q12" s="300"/>
      <c r="R12" s="290"/>
      <c r="S12" s="247" t="s">
        <v>74</v>
      </c>
      <c r="T12" s="243">
        <v>1477478</v>
      </c>
      <c r="U12" s="37" t="s">
        <v>63</v>
      </c>
      <c r="V12" s="42"/>
      <c r="W12" s="290"/>
      <c r="X12" s="2" t="s">
        <v>64</v>
      </c>
      <c r="Y12" s="63">
        <v>1273718</v>
      </c>
      <c r="Z12" s="49">
        <v>100000</v>
      </c>
      <c r="AA12" s="37" t="s">
        <v>63</v>
      </c>
      <c r="AC12" s="279"/>
      <c r="AD12" s="303"/>
      <c r="AE12" s="357"/>
      <c r="AF12" s="279"/>
    </row>
    <row r="13" spans="1:32" ht="15" customHeight="1" x14ac:dyDescent="0.25">
      <c r="A13" s="18" t="str">
        <f>$F$35&amp;J13</f>
        <v>1505770</v>
      </c>
      <c r="B13" s="303"/>
      <c r="D13" s="1" t="s">
        <v>51</v>
      </c>
      <c r="E13" s="1" t="s">
        <v>51</v>
      </c>
      <c r="F13" s="289"/>
      <c r="G13" s="94" t="s">
        <v>290</v>
      </c>
      <c r="H13" s="1" t="s">
        <v>45</v>
      </c>
      <c r="I13" s="63" t="s">
        <v>54</v>
      </c>
      <c r="J13" s="63">
        <v>1505770</v>
      </c>
      <c r="K13" s="63">
        <v>639350</v>
      </c>
      <c r="L13" s="34" t="e">
        <f>VLOOKUP(A13,'[2]LL KITS'!$O:$Q,2,0)</f>
        <v>#N/A</v>
      </c>
      <c r="M13" s="34" t="e">
        <f>VLOOKUP(A13,'[2]LL KITS'!$O:$Q,3,0)</f>
        <v>#N/A</v>
      </c>
      <c r="N13" s="62"/>
      <c r="O13" s="240"/>
      <c r="P13" s="35"/>
      <c r="Q13" s="300"/>
      <c r="R13" s="290"/>
      <c r="S13" s="253" t="s">
        <v>62</v>
      </c>
      <c r="T13" s="242">
        <v>1387832</v>
      </c>
      <c r="U13" s="37"/>
      <c r="V13" s="42"/>
      <c r="W13" s="290"/>
      <c r="X13" s="2" t="s">
        <v>67</v>
      </c>
      <c r="Y13" s="63">
        <v>1505770</v>
      </c>
      <c r="Z13" s="99"/>
      <c r="AA13" s="37"/>
      <c r="AC13" s="279"/>
      <c r="AD13" s="303"/>
      <c r="AE13" s="253"/>
      <c r="AF13" s="279"/>
    </row>
    <row r="14" spans="1:32" ht="15" customHeight="1" x14ac:dyDescent="0.25">
      <c r="A14" s="61" t="str">
        <f>$F$35&amp;J16</f>
        <v>1511237</v>
      </c>
      <c r="B14" s="302" t="s">
        <v>65</v>
      </c>
      <c r="D14" s="1"/>
      <c r="E14" s="1"/>
      <c r="F14" s="287" t="s">
        <v>66</v>
      </c>
      <c r="G14" s="2" t="s">
        <v>67</v>
      </c>
      <c r="H14" s="1"/>
      <c r="I14" s="63"/>
      <c r="J14" s="63"/>
      <c r="K14" s="63"/>
      <c r="L14" s="34"/>
      <c r="M14" s="34"/>
      <c r="N14" s="34"/>
      <c r="O14" s="251"/>
      <c r="P14" s="35"/>
      <c r="Q14" s="300"/>
      <c r="R14" s="290"/>
      <c r="S14" s="246" t="s">
        <v>67</v>
      </c>
      <c r="T14" s="242">
        <v>1505770</v>
      </c>
      <c r="U14" s="37"/>
      <c r="V14" s="42"/>
      <c r="W14" s="290"/>
      <c r="X14" s="2" t="s">
        <v>68</v>
      </c>
      <c r="Y14" s="63">
        <v>1511237</v>
      </c>
      <c r="Z14" s="99"/>
      <c r="AA14" s="37"/>
      <c r="AC14" s="279"/>
      <c r="AD14" s="303"/>
      <c r="AE14" s="356"/>
      <c r="AF14" s="279"/>
    </row>
    <row r="15" spans="1:32" ht="15" customHeight="1" x14ac:dyDescent="0.25">
      <c r="A15" s="62" t="str">
        <f>$F$35&amp;J17</f>
        <v>1340689</v>
      </c>
      <c r="B15" s="303"/>
      <c r="D15" s="1"/>
      <c r="E15" s="1"/>
      <c r="F15" s="288"/>
      <c r="G15" s="2" t="s">
        <v>68</v>
      </c>
      <c r="H15" s="1"/>
      <c r="I15" s="63"/>
      <c r="J15" s="63"/>
      <c r="K15" s="63"/>
      <c r="L15" s="34"/>
      <c r="M15" s="34"/>
      <c r="N15" s="34"/>
      <c r="O15" s="251"/>
      <c r="P15" s="35"/>
      <c r="Q15" s="300"/>
      <c r="R15" s="290"/>
      <c r="S15" s="246" t="s">
        <v>68</v>
      </c>
      <c r="T15" s="242">
        <v>1511237</v>
      </c>
      <c r="U15" s="37" t="s">
        <v>63</v>
      </c>
      <c r="V15" s="60"/>
      <c r="W15" s="291"/>
      <c r="X15" s="2" t="s">
        <v>64</v>
      </c>
      <c r="Y15" s="63">
        <v>1273718</v>
      </c>
      <c r="Z15" s="49">
        <v>100000</v>
      </c>
      <c r="AA15" s="37" t="s">
        <v>63</v>
      </c>
      <c r="AC15" s="279"/>
      <c r="AD15" s="303"/>
      <c r="AE15" s="356"/>
      <c r="AF15" s="279"/>
    </row>
    <row r="16" spans="1:32" x14ac:dyDescent="0.25">
      <c r="A16" s="62"/>
      <c r="B16" s="303"/>
      <c r="D16" s="1" t="s">
        <v>51</v>
      </c>
      <c r="E16" s="1" t="s">
        <v>51</v>
      </c>
      <c r="F16" s="288"/>
      <c r="G16" s="249" t="s">
        <v>59</v>
      </c>
      <c r="H16" s="1" t="s">
        <v>45</v>
      </c>
      <c r="I16" s="63" t="s">
        <v>58</v>
      </c>
      <c r="J16" s="63">
        <v>1511237</v>
      </c>
      <c r="K16" s="63">
        <v>639360</v>
      </c>
      <c r="L16" s="34" t="e">
        <f>VLOOKUP(A14,'[2]LL KITS'!$O:$Q,2,0)</f>
        <v>#N/A</v>
      </c>
      <c r="M16" s="34" t="e">
        <f>VLOOKUP(A14,'[2]LL KITS'!$O:$Q,3,0)</f>
        <v>#N/A</v>
      </c>
      <c r="N16" s="34"/>
      <c r="O16" s="250">
        <v>1750</v>
      </c>
      <c r="P16" s="35"/>
      <c r="Q16" s="300"/>
      <c r="R16" s="290"/>
      <c r="S16" s="247" t="s">
        <v>74</v>
      </c>
      <c r="T16" s="243">
        <v>1477478</v>
      </c>
      <c r="U16" s="24"/>
      <c r="V16" s="29"/>
      <c r="W16" s="295"/>
      <c r="X16" s="96"/>
      <c r="Y16" s="210"/>
      <c r="Z16" s="211"/>
      <c r="AA16" s="24"/>
      <c r="AC16" s="279"/>
      <c r="AD16" s="303"/>
      <c r="AE16" s="357"/>
      <c r="AF16" s="279"/>
    </row>
    <row r="17" spans="1:53" ht="15.75" customHeight="1" x14ac:dyDescent="0.25">
      <c r="A17" s="69"/>
      <c r="B17" s="304"/>
      <c r="C17" s="174"/>
      <c r="D17" s="49" t="s">
        <v>51</v>
      </c>
      <c r="E17" s="49" t="s">
        <v>34</v>
      </c>
      <c r="F17" s="289"/>
      <c r="G17" s="94" t="s">
        <v>290</v>
      </c>
      <c r="H17" s="49" t="s">
        <v>60</v>
      </c>
      <c r="I17" s="51" t="s">
        <v>61</v>
      </c>
      <c r="J17" s="51">
        <v>1340689</v>
      </c>
      <c r="K17" s="51">
        <v>624685</v>
      </c>
      <c r="L17" s="52" t="e">
        <f>VLOOKUP(A15,'[2]LL KITS'!$O:$Q,2,0)</f>
        <v>#N/A</v>
      </c>
      <c r="M17" s="52" t="e">
        <f>VLOOKUP(A15,'[2]LL KITS'!$O:$Q,3,0)</f>
        <v>#N/A</v>
      </c>
      <c r="N17" s="52"/>
      <c r="O17" s="240"/>
      <c r="P17" s="53"/>
      <c r="Q17" s="301"/>
      <c r="R17" s="291"/>
      <c r="S17" s="248" t="s">
        <v>62</v>
      </c>
      <c r="T17" s="244">
        <v>1387832</v>
      </c>
      <c r="U17" s="37"/>
      <c r="V17" s="42"/>
      <c r="W17" s="290"/>
      <c r="X17" s="2"/>
      <c r="Y17" s="20"/>
      <c r="Z17" s="99"/>
      <c r="AA17" s="37"/>
      <c r="AC17" s="280"/>
      <c r="AD17" s="304"/>
      <c r="AE17" s="358"/>
      <c r="AF17" s="280"/>
    </row>
    <row r="18" spans="1:53" x14ac:dyDescent="0.25">
      <c r="A18" s="18" t="str">
        <f>$F$18&amp;J18</f>
        <v>Presente Encanto Atraente e Deslumbrante1446844</v>
      </c>
      <c r="B18" s="292">
        <v>16</v>
      </c>
      <c r="C18" s="162"/>
      <c r="D18" s="145" t="s">
        <v>102</v>
      </c>
      <c r="E18" s="145" t="s">
        <v>102</v>
      </c>
      <c r="F18" s="287" t="s">
        <v>151</v>
      </c>
      <c r="G18" s="219" t="s">
        <v>152</v>
      </c>
      <c r="H18" s="32" t="s">
        <v>26</v>
      </c>
      <c r="I18" s="72" t="s">
        <v>153</v>
      </c>
      <c r="J18" s="156">
        <v>1446844</v>
      </c>
      <c r="K18" s="156">
        <v>629246</v>
      </c>
      <c r="L18" s="21" t="e">
        <f>VLOOKUP(A18,'[3]LL KITS'!#REF!,2,0)</f>
        <v>#REF!</v>
      </c>
      <c r="M18" s="21" t="e">
        <f>VLOOKUP(A18,'[3]LL KITS'!#REF!,3,0)</f>
        <v>#REF!</v>
      </c>
      <c r="N18" s="61"/>
      <c r="O18" s="250">
        <v>4000</v>
      </c>
      <c r="P18" s="37"/>
      <c r="Q18" s="296" t="s">
        <v>286</v>
      </c>
      <c r="R18" s="29"/>
      <c r="S18" t="s">
        <v>291</v>
      </c>
      <c r="T18" s="104"/>
      <c r="U18" s="41" t="s">
        <v>292</v>
      </c>
      <c r="V18" s="29"/>
      <c r="W18" s="61"/>
      <c r="X18" s="163" t="s">
        <v>293</v>
      </c>
      <c r="Y18" s="156">
        <v>1467554</v>
      </c>
      <c r="Z18" s="145">
        <v>5000</v>
      </c>
      <c r="AA18" s="79"/>
      <c r="AC18" s="275" t="s">
        <v>299</v>
      </c>
      <c r="AD18" s="302" t="s">
        <v>290</v>
      </c>
      <c r="AF18" s="275" t="s">
        <v>290</v>
      </c>
      <c r="BA18" s="364" t="s">
        <v>151</v>
      </c>
    </row>
    <row r="19" spans="1:53" x14ac:dyDescent="0.25">
      <c r="A19" s="18" t="str">
        <f>$F$18&amp;J19</f>
        <v>Presente Encanto Atraente e Deslumbrante1469534</v>
      </c>
      <c r="B19" s="293"/>
      <c r="C19" s="18"/>
      <c r="D19" s="1" t="s">
        <v>102</v>
      </c>
      <c r="E19" s="1" t="s">
        <v>102</v>
      </c>
      <c r="F19" s="288"/>
      <c r="G19" s="219" t="s">
        <v>155</v>
      </c>
      <c r="H19" s="1" t="s">
        <v>26</v>
      </c>
      <c r="I19" s="1" t="s">
        <v>156</v>
      </c>
      <c r="J19" s="1">
        <v>1469534</v>
      </c>
      <c r="K19" s="1">
        <v>636200</v>
      </c>
      <c r="L19" s="34" t="e">
        <f>VLOOKUP(A19,'[3]LL KITS'!#REF!,2,0)</f>
        <v>#REF!</v>
      </c>
      <c r="M19" s="34" t="e">
        <f>VLOOKUP(A19,'[3]LL KITS'!#REF!,3,0)</f>
        <v>#REF!</v>
      </c>
      <c r="N19" s="62"/>
      <c r="O19" s="250">
        <v>5000</v>
      </c>
      <c r="P19"/>
      <c r="Q19" s="297"/>
      <c r="R19" s="42"/>
      <c r="S19" s="165" t="s">
        <v>294</v>
      </c>
      <c r="T19" s="145">
        <v>40000</v>
      </c>
      <c r="U19" s="79" t="s">
        <v>295</v>
      </c>
      <c r="V19" s="42"/>
      <c r="W19" s="62"/>
      <c r="X19" s="71" t="s">
        <v>296</v>
      </c>
      <c r="Y19" s="32">
        <v>1467564</v>
      </c>
      <c r="Z19" s="145">
        <v>100000</v>
      </c>
      <c r="AA19" s="79" t="s">
        <v>297</v>
      </c>
      <c r="AC19" s="276"/>
      <c r="AD19" s="303"/>
      <c r="AE19" s="165"/>
      <c r="AF19" s="276"/>
      <c r="BA19" s="364" t="s">
        <v>151</v>
      </c>
    </row>
    <row r="20" spans="1:53" x14ac:dyDescent="0.25">
      <c r="A20" s="18"/>
      <c r="B20" s="293"/>
      <c r="C20" s="18"/>
      <c r="D20" s="1"/>
      <c r="E20" s="1"/>
      <c r="F20" s="288"/>
      <c r="G20" s="2" t="s">
        <v>88</v>
      </c>
      <c r="H20" s="1"/>
      <c r="I20" s="1"/>
      <c r="J20" s="1"/>
      <c r="K20" s="1"/>
      <c r="L20" s="34"/>
      <c r="M20" s="34"/>
      <c r="N20" s="62"/>
      <c r="O20" s="250"/>
      <c r="P20"/>
      <c r="Q20" s="297"/>
      <c r="R20" s="42"/>
      <c r="S20" s="165" t="s">
        <v>298</v>
      </c>
      <c r="T20" s="32"/>
      <c r="U20" s="79"/>
      <c r="V20" s="42"/>
      <c r="W20" s="62"/>
      <c r="X20" s="71"/>
      <c r="Y20" s="32"/>
      <c r="Z20" s="32"/>
      <c r="AA20" s="79"/>
      <c r="AC20" s="276"/>
      <c r="AD20" s="303"/>
      <c r="AE20" s="165"/>
      <c r="AF20" s="276"/>
      <c r="BA20" s="364"/>
    </row>
    <row r="21" spans="1:53" ht="15" x14ac:dyDescent="0.25">
      <c r="A21" s="18" t="str">
        <f>$F$18&amp;J21</f>
        <v>Presente Encanto Atraente e Deslumbrante1477479</v>
      </c>
      <c r="B21" s="294"/>
      <c r="C21" s="167"/>
      <c r="D21" s="49" t="s">
        <v>102</v>
      </c>
      <c r="E21" s="49" t="s">
        <v>34</v>
      </c>
      <c r="F21" s="289"/>
      <c r="G21" s="168"/>
      <c r="H21" s="95" t="s">
        <v>26</v>
      </c>
      <c r="I21" s="51" t="s">
        <v>89</v>
      </c>
      <c r="J21" s="51">
        <v>1477479</v>
      </c>
      <c r="K21" s="51">
        <v>636909</v>
      </c>
      <c r="L21" s="52" t="e">
        <f>VLOOKUP(A21,'[3]LL KITS'!#REF!,2,0)</f>
        <v>#REF!</v>
      </c>
      <c r="M21" s="52" t="e">
        <f>VLOOKUP(A21,'[3]LL KITS'!#REF!,3,0)</f>
        <v>#REF!</v>
      </c>
      <c r="N21" s="69"/>
      <c r="O21" s="252"/>
      <c r="P21" s="55"/>
      <c r="Q21" s="298"/>
      <c r="R21" s="60"/>
      <c r="S21" s="168" t="s">
        <v>88</v>
      </c>
      <c r="T21" s="70"/>
      <c r="U21" s="59"/>
      <c r="V21" s="60"/>
      <c r="W21" s="169"/>
      <c r="X21" s="170" t="s">
        <v>88</v>
      </c>
      <c r="Y21" s="57">
        <v>1477479</v>
      </c>
      <c r="Z21" s="70"/>
      <c r="AA21" s="59"/>
      <c r="AC21" s="277"/>
      <c r="AD21" s="304"/>
      <c r="AE21" s="168"/>
      <c r="AF21" s="277"/>
      <c r="BA21" s="364" t="s">
        <v>151</v>
      </c>
    </row>
    <row r="22" spans="1:53" x14ac:dyDescent="0.25">
      <c r="A22" s="254" t="str">
        <f t="shared" ref="A22:A23" si="1">$F$55&amp;J24</f>
        <v>Presente Maleta Avon1499433</v>
      </c>
      <c r="B22" s="330">
        <v>11</v>
      </c>
      <c r="C22" s="331"/>
      <c r="D22" s="332" t="s">
        <v>101</v>
      </c>
      <c r="E22" s="333" t="s">
        <v>102</v>
      </c>
      <c r="F22" s="334" t="s">
        <v>110</v>
      </c>
      <c r="G22" s="335" t="s">
        <v>111</v>
      </c>
      <c r="H22" s="336" t="s">
        <v>26</v>
      </c>
      <c r="I22" s="336" t="s">
        <v>112</v>
      </c>
      <c r="J22" s="337">
        <v>1499434</v>
      </c>
      <c r="K22" s="338">
        <v>638777</v>
      </c>
      <c r="L22" s="339" t="e">
        <f>VLOOKUP(A20,'[2]LL KITS'!$O:$Q,2,0)</f>
        <v>#N/A</v>
      </c>
      <c r="M22" s="339" t="e">
        <f>VLOOKUP(A20,'[2]LL KITS'!$O:$Q,3,0)</f>
        <v>#N/A</v>
      </c>
      <c r="N22" s="339"/>
      <c r="O22" s="250"/>
      <c r="P22" s="254"/>
      <c r="Q22" s="321" t="s">
        <v>301</v>
      </c>
      <c r="R22" s="295"/>
      <c r="S22" s="122" t="s">
        <v>111</v>
      </c>
      <c r="T22" s="97">
        <v>1499434</v>
      </c>
      <c r="U22" s="259"/>
      <c r="V22" s="260"/>
      <c r="W22" s="274"/>
      <c r="X22" s="261" t="s">
        <v>49</v>
      </c>
      <c r="Y22" s="262">
        <v>1477653</v>
      </c>
      <c r="Z22" s="258"/>
      <c r="AA22" s="259"/>
      <c r="AB22" s="257"/>
      <c r="AC22" s="275" t="s">
        <v>305</v>
      </c>
      <c r="AD22" s="295"/>
      <c r="AE22" s="359" t="s">
        <v>111</v>
      </c>
      <c r="AF22" s="275" t="s">
        <v>304</v>
      </c>
    </row>
    <row r="23" spans="1:53" s="365" customFormat="1" x14ac:dyDescent="0.25">
      <c r="A23" s="254" t="str">
        <f t="shared" si="1"/>
        <v>Presente Maleta Avon1500867</v>
      </c>
      <c r="B23" s="340"/>
      <c r="C23" s="341"/>
      <c r="D23" s="332" t="s">
        <v>101</v>
      </c>
      <c r="E23" s="332" t="s">
        <v>102</v>
      </c>
      <c r="F23" s="342"/>
      <c r="G23" s="343" t="s">
        <v>113</v>
      </c>
      <c r="H23" s="332" t="s">
        <v>26</v>
      </c>
      <c r="I23" s="344" t="s">
        <v>114</v>
      </c>
      <c r="J23" s="344">
        <v>1497050</v>
      </c>
      <c r="K23" s="338">
        <v>638982</v>
      </c>
      <c r="L23" s="345">
        <f>VLOOKUP(A21,'[2]LL KITS'!$O:$Q,2,0)</f>
        <v>35011</v>
      </c>
      <c r="M23" s="345" t="e">
        <f>VLOOKUP(A21,'[2]LL KITS'!$O:$Q,3,0)</f>
        <v>#REF!</v>
      </c>
      <c r="N23" s="345"/>
      <c r="O23" s="250"/>
      <c r="P23" s="254"/>
      <c r="Q23" s="322"/>
      <c r="R23" s="290"/>
      <c r="S23" s="2" t="s">
        <v>113</v>
      </c>
      <c r="T23" s="128">
        <v>1497050</v>
      </c>
      <c r="U23" s="264" t="s">
        <v>127</v>
      </c>
      <c r="V23" s="265"/>
      <c r="W23" s="257"/>
      <c r="X23" s="261" t="s">
        <v>128</v>
      </c>
      <c r="Y23" s="262">
        <v>1480947</v>
      </c>
      <c r="Z23" s="263">
        <v>10000</v>
      </c>
      <c r="AA23" s="264" t="s">
        <v>127</v>
      </c>
      <c r="AB23" s="266"/>
      <c r="AC23" s="276"/>
      <c r="AD23" s="290"/>
      <c r="AE23" s="246" t="s">
        <v>113</v>
      </c>
      <c r="AF23" s="276"/>
    </row>
    <row r="24" spans="1:53" ht="21.75" customHeight="1" x14ac:dyDescent="0.25">
      <c r="A24" s="254" t="e">
        <f>#REF!&amp;J26</f>
        <v>#REF!</v>
      </c>
      <c r="B24" s="340"/>
      <c r="C24" s="341"/>
      <c r="D24" s="332"/>
      <c r="E24" s="332" t="s">
        <v>102</v>
      </c>
      <c r="F24" s="342"/>
      <c r="G24" s="346" t="s">
        <v>115</v>
      </c>
      <c r="H24" s="332" t="s">
        <v>26</v>
      </c>
      <c r="I24" s="337" t="s">
        <v>116</v>
      </c>
      <c r="J24" s="337">
        <v>1499433</v>
      </c>
      <c r="K24" s="338">
        <v>638774</v>
      </c>
      <c r="L24" s="345" t="e">
        <f>VLOOKUP(A22,'[2]LL KITS'!$O:$Q,2,0)</f>
        <v>#N/A</v>
      </c>
      <c r="M24" s="345" t="e">
        <f>VLOOKUP(A22,'[2]LL KITS'!$O:$Q,3,0)</f>
        <v>#N/A</v>
      </c>
      <c r="N24" s="345"/>
      <c r="O24" s="250">
        <v>36954</v>
      </c>
      <c r="P24" s="254"/>
      <c r="Q24" s="322"/>
      <c r="R24" s="290"/>
      <c r="S24" s="327" t="s">
        <v>111</v>
      </c>
      <c r="T24" s="328">
        <v>1499434</v>
      </c>
      <c r="U24" s="269"/>
      <c r="V24" s="270"/>
      <c r="W24" s="274"/>
      <c r="X24" s="271" t="s">
        <v>130</v>
      </c>
      <c r="Y24" s="256">
        <v>1505816</v>
      </c>
      <c r="Z24" s="268"/>
      <c r="AA24" s="269"/>
      <c r="AB24" s="257"/>
      <c r="AC24" s="276"/>
      <c r="AD24" s="290"/>
      <c r="AE24" s="360"/>
      <c r="AF24" s="276"/>
    </row>
    <row r="25" spans="1:53" ht="15" x14ac:dyDescent="0.25">
      <c r="A25" s="254" t="e">
        <f>#REF!&amp;J27</f>
        <v>#REF!</v>
      </c>
      <c r="B25" s="347"/>
      <c r="C25" s="348"/>
      <c r="D25" s="349" t="s">
        <v>102</v>
      </c>
      <c r="E25" s="349" t="s">
        <v>34</v>
      </c>
      <c r="F25" s="350"/>
      <c r="G25" s="351" t="s">
        <v>117</v>
      </c>
      <c r="H25" s="349" t="s">
        <v>36</v>
      </c>
      <c r="I25" s="352" t="s">
        <v>118</v>
      </c>
      <c r="J25" s="352">
        <v>1500867</v>
      </c>
      <c r="K25" s="349">
        <v>639288</v>
      </c>
      <c r="L25" s="353" t="e">
        <f>VLOOKUP(A23,'[2]LL KITS'!$O:$Q,2,0)</f>
        <v>#N/A</v>
      </c>
      <c r="M25" s="353" t="e">
        <f>VLOOKUP(A23,'[2]LL KITS'!$O:$Q,3,0)</f>
        <v>#N/A</v>
      </c>
      <c r="N25" s="354"/>
      <c r="O25" s="252"/>
      <c r="P25" s="254"/>
      <c r="Q25" s="329"/>
      <c r="R25" s="319"/>
      <c r="S25" s="94" t="s">
        <v>117</v>
      </c>
      <c r="T25" s="128">
        <v>1477653</v>
      </c>
      <c r="U25" s="264"/>
      <c r="V25" s="273"/>
      <c r="W25" s="274"/>
      <c r="X25" s="267" t="s">
        <v>132</v>
      </c>
      <c r="Y25" s="255">
        <v>1502765</v>
      </c>
      <c r="Z25" s="272"/>
      <c r="AA25" s="264"/>
      <c r="AB25" s="257"/>
      <c r="AC25" s="277"/>
      <c r="AD25" s="319"/>
      <c r="AE25" s="361" t="s">
        <v>117</v>
      </c>
      <c r="AF25" s="277"/>
    </row>
    <row r="26" spans="1:53" ht="15" x14ac:dyDescent="0.25">
      <c r="A26" s="18" t="str">
        <f>$F$6&amp;J28</f>
        <v>Presente Encanto Trio De Maos1401318</v>
      </c>
      <c r="B26" s="292">
        <v>1</v>
      </c>
      <c r="C26" s="284"/>
      <c r="D26" s="19" t="s">
        <v>23</v>
      </c>
      <c r="E26" s="19" t="s">
        <v>23</v>
      </c>
      <c r="F26" s="287" t="s">
        <v>24</v>
      </c>
      <c r="G26" s="2" t="s">
        <v>25</v>
      </c>
      <c r="H26" s="1" t="s">
        <v>26</v>
      </c>
      <c r="I26" s="20" t="s">
        <v>27</v>
      </c>
      <c r="J26" s="20">
        <v>1341738</v>
      </c>
      <c r="K26" s="20">
        <v>623783</v>
      </c>
      <c r="L26" s="21" t="e">
        <f>VLOOKUP(#REF!,'[2]LL KITS'!$O:$Q,2,0)</f>
        <v>#REF!</v>
      </c>
      <c r="M26" s="22" t="e">
        <f>VLOOKUP(#REF!,'[2]LL KITS'!$O:$Q,3,0)</f>
        <v>#REF!</v>
      </c>
      <c r="N26" s="21"/>
      <c r="T26" s="99"/>
      <c r="U26" s="37"/>
      <c r="V26" s="42"/>
      <c r="W26" s="290"/>
      <c r="X26" s="2" t="s">
        <v>41</v>
      </c>
      <c r="Y26" s="20">
        <v>1465455</v>
      </c>
      <c r="Z26" s="99"/>
      <c r="AA26" s="37"/>
    </row>
    <row r="27" spans="1:53" ht="15" x14ac:dyDescent="0.25">
      <c r="A27" s="18" t="str">
        <f>$F$6&amp;J29</f>
        <v>Presente Encanto Trio De Maos1341319</v>
      </c>
      <c r="B27" s="293"/>
      <c r="C27" s="285"/>
      <c r="D27"/>
      <c r="E27" s="1" t="s">
        <v>23</v>
      </c>
      <c r="F27" s="288"/>
      <c r="G27" s="2" t="s">
        <v>28</v>
      </c>
      <c r="H27" s="1" t="s">
        <v>26</v>
      </c>
      <c r="I27" s="20" t="s">
        <v>29</v>
      </c>
      <c r="J27" s="20">
        <v>1385330</v>
      </c>
      <c r="K27" s="20">
        <v>625968</v>
      </c>
      <c r="L27" s="34" t="e">
        <f>VLOOKUP(#REF!,'[2]LL KITS'!$O:$Q,2,0)</f>
        <v>#REF!</v>
      </c>
      <c r="M27" s="35" t="e">
        <f>VLOOKUP(#REF!,'[2]LL KITS'!$O:$Q,3,0)</f>
        <v>#REF!</v>
      </c>
      <c r="N27" s="34"/>
      <c r="T27" s="99"/>
      <c r="U27" s="37" t="s">
        <v>46</v>
      </c>
      <c r="V27" s="42"/>
      <c r="W27" s="290"/>
      <c r="X27" s="2" t="s">
        <v>47</v>
      </c>
      <c r="Y27" s="63">
        <v>1500417</v>
      </c>
      <c r="Z27" s="99"/>
      <c r="AA27" s="37" t="s">
        <v>48</v>
      </c>
    </row>
    <row r="28" spans="1:53" ht="15" x14ac:dyDescent="0.25">
      <c r="A28" s="18" t="str">
        <f>$F$6&amp;J30</f>
        <v>Presente Encanto Trio De Maos1513590</v>
      </c>
      <c r="B28" s="293"/>
      <c r="C28" s="285"/>
      <c r="D28" s="1" t="s">
        <v>23</v>
      </c>
      <c r="E28" s="1" t="s">
        <v>23</v>
      </c>
      <c r="F28" s="288"/>
      <c r="G28" s="212" t="s">
        <v>30</v>
      </c>
      <c r="H28" s="1" t="s">
        <v>26</v>
      </c>
      <c r="I28" s="128" t="s">
        <v>31</v>
      </c>
      <c r="J28" s="20">
        <v>1401318</v>
      </c>
      <c r="K28" s="213">
        <v>629039</v>
      </c>
      <c r="L28" s="34" t="e">
        <f>VLOOKUP(A26,'[2]LL KITS'!$O:$Q,2,0)</f>
        <v>#N/A</v>
      </c>
      <c r="M28" s="35" t="e">
        <f>VLOOKUP(A26,'[2]LL KITS'!$O:$Q,3,0)</f>
        <v>#N/A</v>
      </c>
      <c r="N28" s="34"/>
      <c r="T28" s="102"/>
      <c r="U28" s="55"/>
      <c r="V28" s="60"/>
      <c r="W28" s="291"/>
      <c r="X28" s="50" t="s">
        <v>49</v>
      </c>
      <c r="Y28" s="51">
        <v>1477653</v>
      </c>
      <c r="Z28" s="102"/>
      <c r="AA28" s="55"/>
    </row>
    <row r="29" spans="1:53" ht="15" x14ac:dyDescent="0.25">
      <c r="A29" s="18" t="str">
        <f>$F$27&amp;J31</f>
        <v>1341319</v>
      </c>
      <c r="B29" s="293"/>
      <c r="C29" s="285"/>
      <c r="D29" s="1" t="s">
        <v>23</v>
      </c>
      <c r="E29" s="1" t="s">
        <v>23</v>
      </c>
      <c r="F29" s="288"/>
      <c r="G29" s="2" t="s">
        <v>32</v>
      </c>
      <c r="H29" s="1" t="s">
        <v>26</v>
      </c>
      <c r="I29" s="20" t="s">
        <v>33</v>
      </c>
      <c r="J29" s="20">
        <v>1341319</v>
      </c>
      <c r="K29" s="20">
        <v>624793</v>
      </c>
      <c r="L29" s="34" t="e">
        <f>VLOOKUP(A27,'[2]LL KITS'!$O:$Q,2,0)</f>
        <v>#N/A</v>
      </c>
      <c r="M29" s="35" t="e">
        <f>VLOOKUP(A27,'[2]LL KITS'!$O:$Q,3,0)</f>
        <v>#N/A</v>
      </c>
      <c r="N29" s="34"/>
      <c r="T29" s="98"/>
      <c r="U29" s="24"/>
      <c r="V29" s="29"/>
      <c r="W29" s="295"/>
      <c r="X29" s="96"/>
      <c r="Y29" s="97"/>
      <c r="Z29" s="98"/>
      <c r="AA29" s="24"/>
    </row>
    <row r="30" spans="1:53" ht="15" x14ac:dyDescent="0.25">
      <c r="A30" s="18" t="str">
        <f t="shared" ref="A30:A33" si="2">$F$27&amp;J32</f>
        <v>1376786</v>
      </c>
      <c r="B30" s="294"/>
      <c r="C30" s="286"/>
      <c r="D30" s="49" t="s">
        <v>23</v>
      </c>
      <c r="E30" s="49" t="s">
        <v>34</v>
      </c>
      <c r="F30" s="289"/>
      <c r="G30" s="50" t="s">
        <v>35</v>
      </c>
      <c r="H30" s="49" t="s">
        <v>36</v>
      </c>
      <c r="I30" s="51" t="s">
        <v>37</v>
      </c>
      <c r="J30" s="51">
        <v>1513590</v>
      </c>
      <c r="K30" s="51">
        <v>640889</v>
      </c>
      <c r="L30" s="52" t="e">
        <f>VLOOKUP(A28,'[2]LL KITS'!$O:$Q,2,0)</f>
        <v>#N/A</v>
      </c>
      <c r="M30" s="53" t="e">
        <f>VLOOKUP(A28,'[2]LL KITS'!$O:$Q,3,0)</f>
        <v>#N/A</v>
      </c>
      <c r="N30" s="52"/>
      <c r="T30" s="99"/>
      <c r="U30" s="37"/>
      <c r="V30" s="42"/>
      <c r="W30" s="290"/>
      <c r="X30" s="2"/>
      <c r="Y30" s="63"/>
      <c r="Z30" s="99"/>
      <c r="AA30" s="37"/>
    </row>
    <row r="31" spans="1:53" ht="15" x14ac:dyDescent="0.25">
      <c r="A31" s="18" t="str">
        <f t="shared" si="2"/>
        <v>1465455</v>
      </c>
      <c r="B31" s="281">
        <v>2</v>
      </c>
      <c r="C31" s="284"/>
      <c r="D31" s="19" t="s">
        <v>23</v>
      </c>
      <c r="E31" s="19" t="s">
        <v>23</v>
      </c>
      <c r="F31" s="287" t="s">
        <v>38</v>
      </c>
      <c r="G31" s="96" t="s">
        <v>32</v>
      </c>
      <c r="H31" s="19" t="s">
        <v>26</v>
      </c>
      <c r="I31" s="210" t="s">
        <v>33</v>
      </c>
      <c r="J31" s="210">
        <v>1341319</v>
      </c>
      <c r="K31" s="210">
        <v>624793</v>
      </c>
      <c r="L31" s="21" t="e">
        <f>VLOOKUP(A29,'[2]LL KITS'!$O:$Q,2,0)</f>
        <v>#N/A</v>
      </c>
      <c r="M31" s="21" t="e">
        <f>VLOOKUP(A29,'[2]LL KITS'!$O:$Q,3,0)</f>
        <v>#N/A</v>
      </c>
      <c r="N31" s="21"/>
      <c r="T31" s="100"/>
      <c r="U31" s="37"/>
      <c r="V31" s="42"/>
      <c r="W31" s="290"/>
      <c r="Y31" s="63"/>
      <c r="Z31" s="100"/>
      <c r="AA31" s="37"/>
    </row>
    <row r="32" spans="1:53" ht="15" x14ac:dyDescent="0.25">
      <c r="A32" s="18" t="str">
        <f t="shared" si="2"/>
        <v>1517727</v>
      </c>
      <c r="B32" s="282"/>
      <c r="C32" s="285"/>
      <c r="D32" s="1" t="s">
        <v>23</v>
      </c>
      <c r="E32" s="1" t="s">
        <v>23</v>
      </c>
      <c r="F32" s="288"/>
      <c r="G32" s="2" t="s">
        <v>39</v>
      </c>
      <c r="H32" s="1" t="s">
        <v>26</v>
      </c>
      <c r="I32" s="20" t="s">
        <v>40</v>
      </c>
      <c r="J32" s="20">
        <v>1376786</v>
      </c>
      <c r="K32" s="20">
        <v>620825</v>
      </c>
      <c r="L32" s="34" t="e">
        <f>VLOOKUP(A30,'[2]LL KITS'!$O:$Q,2,0)</f>
        <v>#N/A</v>
      </c>
      <c r="M32" s="34" t="e">
        <f>VLOOKUP(A30,'[2]LL KITS'!$O:$Q,3,0)</f>
        <v>#N/A</v>
      </c>
      <c r="N32" s="34"/>
      <c r="T32" s="99"/>
      <c r="U32" s="37"/>
      <c r="V32" s="42"/>
      <c r="W32" s="290"/>
      <c r="X32" s="2"/>
      <c r="Y32" s="215"/>
      <c r="Z32" s="99"/>
      <c r="AA32" s="37"/>
    </row>
    <row r="33" spans="1:27" ht="15" x14ac:dyDescent="0.25">
      <c r="A33" s="18" t="str">
        <f t="shared" si="2"/>
        <v>1477653</v>
      </c>
      <c r="B33" s="282"/>
      <c r="C33" s="285"/>
      <c r="D33" s="1" t="s">
        <v>23</v>
      </c>
      <c r="E33" s="1" t="s">
        <v>23</v>
      </c>
      <c r="F33" s="288"/>
      <c r="G33" s="2" t="s">
        <v>41</v>
      </c>
      <c r="H33" s="1" t="s">
        <v>26</v>
      </c>
      <c r="I33" s="20" t="s">
        <v>42</v>
      </c>
      <c r="J33" s="20">
        <v>1465455</v>
      </c>
      <c r="K33" s="20">
        <v>632420</v>
      </c>
      <c r="L33" s="34" t="e">
        <f>VLOOKUP(A31,'[2]LL KITS'!$O:$Q,2,0)</f>
        <v>#N/A</v>
      </c>
      <c r="M33" s="34" t="e">
        <f>VLOOKUP(A31,'[2]LL KITS'!$O:$Q,3,0)</f>
        <v>#N/A</v>
      </c>
      <c r="N33" s="34"/>
      <c r="T33" s="99"/>
      <c r="U33" s="37"/>
      <c r="V33" s="42"/>
      <c r="W33" s="290"/>
      <c r="X33" s="2"/>
      <c r="Y33" s="215"/>
      <c r="Z33" s="99"/>
      <c r="AA33" s="37"/>
    </row>
    <row r="34" spans="1:27" ht="15" x14ac:dyDescent="0.25">
      <c r="A34" s="18" t="str">
        <f t="shared" ref="A34:A40" si="3">$F$12&amp;J36</f>
        <v>1505750</v>
      </c>
      <c r="B34" s="282"/>
      <c r="C34" s="285"/>
      <c r="D34" s="1" t="s">
        <v>23</v>
      </c>
      <c r="E34" s="1" t="s">
        <v>43</v>
      </c>
      <c r="F34" s="288"/>
      <c r="G34" s="2" t="s">
        <v>44</v>
      </c>
      <c r="H34" s="1" t="s">
        <v>45</v>
      </c>
      <c r="I34" s="63">
        <v>5625424</v>
      </c>
      <c r="J34" s="63">
        <v>1517727</v>
      </c>
      <c r="K34" s="63">
        <v>2319311</v>
      </c>
      <c r="L34" s="34" t="e">
        <f>VLOOKUP(A32,'[2]LL KITS'!$O:$Q,2,0)</f>
        <v>#N/A</v>
      </c>
      <c r="M34" s="34" t="e">
        <f>VLOOKUP(A32,'[2]LL KITS'!$O:$Q,3,0)</f>
        <v>#N/A</v>
      </c>
      <c r="N34" s="34"/>
      <c r="T34" s="99"/>
      <c r="U34" s="37"/>
      <c r="V34" s="42"/>
      <c r="W34" s="290"/>
      <c r="X34" s="2"/>
      <c r="Y34" s="215"/>
      <c r="Z34" s="99"/>
      <c r="AA34" s="37"/>
    </row>
    <row r="35" spans="1:27" ht="15" x14ac:dyDescent="0.25">
      <c r="A35" s="18" t="str">
        <f t="shared" si="3"/>
        <v>1478648</v>
      </c>
      <c r="B35" s="283"/>
      <c r="C35" s="286"/>
      <c r="D35" s="49" t="s">
        <v>23</v>
      </c>
      <c r="E35" s="49" t="s">
        <v>34</v>
      </c>
      <c r="F35" s="289"/>
      <c r="G35" s="50" t="s">
        <v>49</v>
      </c>
      <c r="H35" s="49" t="s">
        <v>26</v>
      </c>
      <c r="I35" s="51" t="s">
        <v>50</v>
      </c>
      <c r="J35" s="51">
        <v>1477653</v>
      </c>
      <c r="K35" s="51">
        <v>636910</v>
      </c>
      <c r="L35" s="52" t="e">
        <f>VLOOKUP(A33,'[2]LL KITS'!$O:$Q,2,0)</f>
        <v>#N/A</v>
      </c>
      <c r="M35" s="52" t="e">
        <f>VLOOKUP(A33,'[2]LL KITS'!$O:$Q,3,0)</f>
        <v>#N/A</v>
      </c>
      <c r="N35" s="52"/>
      <c r="T35" s="214"/>
      <c r="U35" s="55"/>
      <c r="V35" s="60"/>
      <c r="W35" s="291"/>
      <c r="X35" s="94"/>
      <c r="Y35" s="216"/>
      <c r="Z35" s="214"/>
      <c r="AA35" s="55"/>
    </row>
    <row r="36" spans="1:27" ht="15" x14ac:dyDescent="0.25">
      <c r="A36" s="18" t="str">
        <f t="shared" si="3"/>
        <v>1477478</v>
      </c>
      <c r="B36" s="281">
        <v>4</v>
      </c>
      <c r="C36" s="284"/>
      <c r="D36" s="1" t="s">
        <v>51</v>
      </c>
      <c r="E36" s="1" t="s">
        <v>51</v>
      </c>
      <c r="F36" s="287" t="s">
        <v>69</v>
      </c>
      <c r="G36" s="2" t="s">
        <v>70</v>
      </c>
      <c r="H36" s="1" t="s">
        <v>45</v>
      </c>
      <c r="I36" s="63" t="s">
        <v>71</v>
      </c>
      <c r="J36" s="63">
        <v>1505750</v>
      </c>
      <c r="K36" s="63">
        <v>639365</v>
      </c>
      <c r="L36" s="21" t="e">
        <f>VLOOKUP(A34,'[2]LL KITS'!$O:$Q,2,0)</f>
        <v>#N/A</v>
      </c>
      <c r="M36" s="21" t="e">
        <f>VLOOKUP(A34,'[2]LL KITS'!$O:$Q,3,0)</f>
        <v>#N/A</v>
      </c>
      <c r="N36" s="21"/>
      <c r="T36" s="98"/>
      <c r="U36" s="24"/>
      <c r="V36" s="29"/>
      <c r="W36" s="295"/>
      <c r="X36" s="96"/>
      <c r="Y36" s="97"/>
      <c r="Z36" s="98"/>
      <c r="AA36" s="24"/>
    </row>
    <row r="37" spans="1:27" ht="15" x14ac:dyDescent="0.25">
      <c r="A37" s="18" t="str">
        <f t="shared" si="3"/>
        <v>1511233</v>
      </c>
      <c r="B37" s="282"/>
      <c r="C37" s="285"/>
      <c r="D37" s="1" t="s">
        <v>51</v>
      </c>
      <c r="E37" s="1" t="s">
        <v>51</v>
      </c>
      <c r="F37" s="288"/>
      <c r="G37" s="2" t="s">
        <v>72</v>
      </c>
      <c r="H37" s="1" t="s">
        <v>26</v>
      </c>
      <c r="I37" s="63" t="s">
        <v>73</v>
      </c>
      <c r="J37" s="63">
        <v>1478648</v>
      </c>
      <c r="K37" s="63">
        <v>631631</v>
      </c>
      <c r="L37" s="34" t="e">
        <f>VLOOKUP(A35,'[2]LL KITS'!$O:$Q,2,0)</f>
        <v>#N/A</v>
      </c>
      <c r="M37" s="34" t="e">
        <f>VLOOKUP(A35,'[2]LL KITS'!$O:$Q,3,0)</f>
        <v>#N/A</v>
      </c>
      <c r="N37" s="34"/>
      <c r="T37" s="99"/>
      <c r="U37" s="37"/>
      <c r="V37" s="42"/>
      <c r="W37" s="290"/>
      <c r="X37" s="2"/>
      <c r="Y37" s="63"/>
      <c r="Z37" s="99"/>
      <c r="AA37" s="37"/>
    </row>
    <row r="38" spans="1:27" ht="15" x14ac:dyDescent="0.25">
      <c r="A38" s="18" t="str">
        <f t="shared" si="3"/>
        <v>1511234</v>
      </c>
      <c r="B38" s="282"/>
      <c r="C38" s="285"/>
      <c r="D38" s="1" t="s">
        <v>51</v>
      </c>
      <c r="E38" s="1" t="s">
        <v>34</v>
      </c>
      <c r="F38" s="288"/>
      <c r="G38" s="84" t="s">
        <v>74</v>
      </c>
      <c r="H38" s="1" t="s">
        <v>26</v>
      </c>
      <c r="I38" s="63" t="s">
        <v>75</v>
      </c>
      <c r="J38" s="63">
        <v>1477478</v>
      </c>
      <c r="K38" s="63">
        <v>636908</v>
      </c>
      <c r="L38" s="34" t="e">
        <f>VLOOKUP(A36,'[2]LL KITS'!$O:$Q,2,0)</f>
        <v>#N/A</v>
      </c>
      <c r="M38" s="34" t="e">
        <f>VLOOKUP(A36,'[2]LL KITS'!$O:$Q,3,0)</f>
        <v>#N/A</v>
      </c>
      <c r="N38" s="34"/>
      <c r="T38" s="102"/>
      <c r="U38" s="55"/>
      <c r="V38" s="60"/>
      <c r="W38" s="291"/>
      <c r="X38" s="94"/>
      <c r="Y38" s="51"/>
      <c r="Z38" s="102"/>
      <c r="AA38" s="55"/>
    </row>
    <row r="39" spans="1:27" ht="15" x14ac:dyDescent="0.25">
      <c r="A39" s="18" t="str">
        <f t="shared" si="3"/>
        <v>1511235</v>
      </c>
      <c r="B39" s="206" t="s">
        <v>76</v>
      </c>
      <c r="C39" s="285"/>
      <c r="D39" s="1" t="s">
        <v>51</v>
      </c>
      <c r="E39" s="1" t="s">
        <v>51</v>
      </c>
      <c r="F39" s="288"/>
      <c r="G39" s="2" t="s">
        <v>77</v>
      </c>
      <c r="H39" s="1" t="s">
        <v>45</v>
      </c>
      <c r="I39" s="63" t="s">
        <v>58</v>
      </c>
      <c r="J39" s="215">
        <v>1511233</v>
      </c>
      <c r="K39" s="215">
        <v>639356</v>
      </c>
      <c r="L39" s="34" t="e">
        <f>VLOOKUP(A37,'[2]LL KITS'!$O:$Q,2,0)</f>
        <v>#N/A</v>
      </c>
      <c r="M39" s="34" t="e">
        <f>VLOOKUP(A37,'[2]LL KITS'!$O:$Q,3,0)</f>
        <v>#N/A</v>
      </c>
      <c r="N39" s="34"/>
      <c r="T39" s="98"/>
      <c r="U39" s="24"/>
      <c r="V39" s="29"/>
      <c r="W39" s="295"/>
      <c r="X39" s="96"/>
      <c r="Y39" s="97"/>
      <c r="Z39" s="98"/>
      <c r="AA39" s="24"/>
    </row>
    <row r="40" spans="1:27" ht="15" x14ac:dyDescent="0.25">
      <c r="A40" s="18" t="str">
        <f t="shared" si="3"/>
        <v>1511237</v>
      </c>
      <c r="B40" s="206" t="s">
        <v>78</v>
      </c>
      <c r="C40" s="285"/>
      <c r="D40" s="1" t="s">
        <v>51</v>
      </c>
      <c r="E40" s="1" t="s">
        <v>51</v>
      </c>
      <c r="F40" s="288"/>
      <c r="G40" s="2" t="s">
        <v>79</v>
      </c>
      <c r="H40" s="1" t="s">
        <v>45</v>
      </c>
      <c r="I40" s="63" t="s">
        <v>58</v>
      </c>
      <c r="J40" s="215">
        <v>1511234</v>
      </c>
      <c r="K40" s="215">
        <v>639357</v>
      </c>
      <c r="L40" s="34" t="e">
        <f>VLOOKUP(A38,'[2]LL KITS'!$O:$Q,2,0)</f>
        <v>#N/A</v>
      </c>
      <c r="M40" s="34" t="e">
        <f>VLOOKUP(A38,'[2]LL KITS'!$O:$Q,3,0)</f>
        <v>#N/A</v>
      </c>
      <c r="N40" s="34"/>
      <c r="T40" s="99"/>
      <c r="U40" s="37"/>
      <c r="V40" s="42"/>
      <c r="W40" s="290"/>
      <c r="X40" s="2"/>
      <c r="Y40" s="63"/>
      <c r="Z40" s="99"/>
      <c r="AA40" s="37"/>
    </row>
    <row r="41" spans="1:27" ht="15" x14ac:dyDescent="0.25">
      <c r="A41" s="18" t="str">
        <f>$F$39&amp;J43</f>
        <v>1505750</v>
      </c>
      <c r="B41" s="206" t="s">
        <v>80</v>
      </c>
      <c r="C41" s="285"/>
      <c r="D41" s="1" t="s">
        <v>51</v>
      </c>
      <c r="E41" s="1" t="s">
        <v>51</v>
      </c>
      <c r="F41" s="288"/>
      <c r="G41" s="2" t="s">
        <v>81</v>
      </c>
      <c r="H41" s="1" t="s">
        <v>45</v>
      </c>
      <c r="I41" s="63" t="s">
        <v>58</v>
      </c>
      <c r="J41" s="215">
        <v>1511235</v>
      </c>
      <c r="K41" s="215">
        <v>639358</v>
      </c>
      <c r="L41" s="34" t="e">
        <f>VLOOKUP(A39,'[2]LL KITS'!$O:$Q,2,0)</f>
        <v>#N/A</v>
      </c>
      <c r="M41" s="52" t="e">
        <f>VLOOKUP(A39,'[2]LL KITS'!$O:$Q,3,0)</f>
        <v>#N/A</v>
      </c>
      <c r="N41" s="34"/>
      <c r="T41" s="102"/>
      <c r="U41" s="55"/>
      <c r="V41" s="60"/>
      <c r="W41" s="291"/>
      <c r="X41" s="94"/>
      <c r="Y41" s="51"/>
      <c r="Z41" s="102"/>
      <c r="AA41" s="55"/>
    </row>
    <row r="42" spans="1:27" ht="15" x14ac:dyDescent="0.25">
      <c r="A42" s="18" t="str">
        <f t="shared" ref="A42:A43" si="4">$F$39&amp;J44</f>
        <v>1513232</v>
      </c>
      <c r="B42" s="208" t="s">
        <v>82</v>
      </c>
      <c r="C42" s="285"/>
      <c r="D42" s="49" t="s">
        <v>51</v>
      </c>
      <c r="E42" s="49" t="s">
        <v>51</v>
      </c>
      <c r="F42" s="288"/>
      <c r="G42" s="94" t="s">
        <v>83</v>
      </c>
      <c r="H42" s="49" t="s">
        <v>45</v>
      </c>
      <c r="I42" s="51" t="s">
        <v>58</v>
      </c>
      <c r="J42" s="216">
        <v>1511237</v>
      </c>
      <c r="K42" s="216">
        <v>639360</v>
      </c>
      <c r="L42" s="52" t="e">
        <f>VLOOKUP(A40,'[2]LL KITS'!$O:$Q,2,0)</f>
        <v>#N/A</v>
      </c>
      <c r="M42" s="52" t="e">
        <f>VLOOKUP(A40,'[2]LL KITS'!$O:$Q,3,0)</f>
        <v>#N/A</v>
      </c>
      <c r="N42" s="52"/>
      <c r="T42" s="98"/>
      <c r="U42" s="24"/>
      <c r="V42" s="29"/>
      <c r="W42" s="295"/>
      <c r="X42" s="96"/>
      <c r="Y42" s="97"/>
      <c r="Z42" s="98"/>
      <c r="AA42" s="24"/>
    </row>
    <row r="43" spans="1:27" ht="15" x14ac:dyDescent="0.25">
      <c r="A43" s="18" t="str">
        <f t="shared" si="4"/>
        <v>1477479</v>
      </c>
      <c r="B43" s="281">
        <v>5</v>
      </c>
      <c r="C43" s="284"/>
      <c r="D43" s="1" t="s">
        <v>51</v>
      </c>
      <c r="E43" s="1" t="s">
        <v>51</v>
      </c>
      <c r="F43" s="287" t="s">
        <v>84</v>
      </c>
      <c r="G43" s="2" t="s">
        <v>85</v>
      </c>
      <c r="H43" s="1" t="s">
        <v>45</v>
      </c>
      <c r="I43" s="63" t="s">
        <v>71</v>
      </c>
      <c r="J43" s="63">
        <v>1505750</v>
      </c>
      <c r="K43" s="63">
        <v>639365</v>
      </c>
      <c r="L43" s="21" t="e">
        <f>VLOOKUP(A41,'[2]LL KITS'!$O:$Q,2,0)</f>
        <v>#N/A</v>
      </c>
      <c r="M43" s="21" t="e">
        <f>VLOOKUP(A41,'[2]LL KITS'!$O:$Q,3,0)</f>
        <v>#N/A</v>
      </c>
      <c r="N43" s="21"/>
      <c r="T43" s="99"/>
      <c r="U43" s="37"/>
      <c r="V43" s="42"/>
      <c r="W43" s="290"/>
      <c r="X43" s="2"/>
      <c r="Y43" s="63"/>
      <c r="Z43" s="99"/>
      <c r="AA43" s="37"/>
    </row>
    <row r="44" spans="1:27" ht="15" x14ac:dyDescent="0.25">
      <c r="A44" s="18" t="str">
        <f>$F$42&amp;J46</f>
        <v>1505750</v>
      </c>
      <c r="B44" s="282"/>
      <c r="C44" s="285"/>
      <c r="D44" s="1" t="s">
        <v>51</v>
      </c>
      <c r="E44" s="1" t="s">
        <v>51</v>
      </c>
      <c r="F44" s="288"/>
      <c r="G44" s="2" t="s">
        <v>86</v>
      </c>
      <c r="H44" s="1" t="s">
        <v>45</v>
      </c>
      <c r="I44" s="63" t="s">
        <v>87</v>
      </c>
      <c r="J44" s="63">
        <v>1513232</v>
      </c>
      <c r="K44" s="63">
        <v>640133</v>
      </c>
      <c r="L44" s="34" t="e">
        <f>VLOOKUP(A42,'[2]LL KITS'!$O:$Q,2,0)</f>
        <v>#N/A</v>
      </c>
      <c r="M44" s="34" t="e">
        <f>VLOOKUP(A42,'[2]LL KITS'!$O:$Q,3,0)</f>
        <v>#N/A</v>
      </c>
      <c r="N44" s="34"/>
      <c r="T44" s="100"/>
      <c r="U44" s="37"/>
      <c r="V44" s="42"/>
      <c r="W44" s="290"/>
      <c r="X44" s="2"/>
      <c r="Y44" s="63"/>
      <c r="Z44" s="100"/>
      <c r="AA44" s="37"/>
    </row>
    <row r="45" spans="1:27" ht="15" x14ac:dyDescent="0.25">
      <c r="A45" s="18" t="str">
        <f t="shared" ref="A45" si="5">$F$42&amp;J47</f>
        <v>1513231</v>
      </c>
      <c r="B45" s="283"/>
      <c r="C45" s="286"/>
      <c r="D45" s="49" t="s">
        <v>51</v>
      </c>
      <c r="E45" s="49" t="s">
        <v>34</v>
      </c>
      <c r="F45" s="289"/>
      <c r="G45" s="94" t="s">
        <v>88</v>
      </c>
      <c r="H45" s="95" t="s">
        <v>26</v>
      </c>
      <c r="I45" s="51" t="s">
        <v>89</v>
      </c>
      <c r="J45" s="51">
        <v>1477479</v>
      </c>
      <c r="K45" s="51">
        <v>636909</v>
      </c>
      <c r="L45" s="52" t="e">
        <f>VLOOKUP(A43,'[2]LL KITS'!$O:$Q,2,0)</f>
        <v>#N/A</v>
      </c>
      <c r="M45" s="52" t="e">
        <f>VLOOKUP(A43,'[2]LL KITS'!$O:$Q,3,0)</f>
        <v>#N/A</v>
      </c>
      <c r="N45" s="52"/>
      <c r="T45" s="102"/>
      <c r="U45" s="55"/>
      <c r="V45" s="60"/>
      <c r="W45" s="291"/>
      <c r="X45" s="50"/>
      <c r="Y45" s="49"/>
      <c r="Z45" s="102"/>
      <c r="AA45" s="55"/>
    </row>
    <row r="46" spans="1:27" ht="15.75" customHeight="1" x14ac:dyDescent="0.25">
      <c r="A46" s="18" t="str">
        <f>$F$42&amp;J48</f>
        <v>1477479</v>
      </c>
      <c r="B46" s="281">
        <v>6</v>
      </c>
      <c r="C46" s="284"/>
      <c r="D46" s="1" t="s">
        <v>51</v>
      </c>
      <c r="E46" s="1" t="s">
        <v>51</v>
      </c>
      <c r="F46" s="287" t="s">
        <v>90</v>
      </c>
      <c r="G46" s="2" t="s">
        <v>85</v>
      </c>
      <c r="H46" s="1" t="s">
        <v>45</v>
      </c>
      <c r="I46" s="63" t="s">
        <v>71</v>
      </c>
      <c r="J46" s="63">
        <v>1505750</v>
      </c>
      <c r="K46" s="63">
        <v>639365</v>
      </c>
      <c r="L46" s="21" t="e">
        <f>VLOOKUP(A44,'[2]LL KITS'!$O:$Q,2,0)</f>
        <v>#N/A</v>
      </c>
      <c r="M46" s="21" t="e">
        <f>VLOOKUP(A44,'[2]LL KITS'!$O:$Q,3,0)</f>
        <v>#N/A</v>
      </c>
      <c r="N46" s="21"/>
      <c r="T46" s="103"/>
      <c r="U46" s="24"/>
      <c r="V46" s="29"/>
      <c r="W46" s="295"/>
      <c r="X46" s="96"/>
      <c r="Y46" s="97"/>
      <c r="Z46" s="103"/>
      <c r="AA46" s="24"/>
    </row>
    <row r="47" spans="1:27" ht="15.75" customHeight="1" x14ac:dyDescent="0.25">
      <c r="A47" s="18" t="str">
        <f>$F$45&amp;J49</f>
        <v>1505750</v>
      </c>
      <c r="B47" s="282"/>
      <c r="C47" s="285"/>
      <c r="D47" s="1" t="s">
        <v>51</v>
      </c>
      <c r="E47" s="1" t="s">
        <v>51</v>
      </c>
      <c r="F47" s="288"/>
      <c r="G47" s="2" t="s">
        <v>91</v>
      </c>
      <c r="H47" s="1" t="s">
        <v>45</v>
      </c>
      <c r="I47" s="63" t="s">
        <v>87</v>
      </c>
      <c r="J47" s="63">
        <v>1513231</v>
      </c>
      <c r="K47" s="63">
        <v>639354</v>
      </c>
      <c r="L47" s="34" t="e">
        <f>VLOOKUP(A45,'[2]LL KITS'!$O:$Q,2,0)</f>
        <v>#N/A</v>
      </c>
      <c r="M47" s="34" t="e">
        <f>VLOOKUP(A45,'[2]LL KITS'!$O:$Q,3,0)</f>
        <v>#N/A</v>
      </c>
      <c r="N47" s="34"/>
      <c r="T47" s="102"/>
      <c r="U47" s="55"/>
      <c r="V47" s="60"/>
      <c r="W47" s="291"/>
      <c r="X47" s="50"/>
      <c r="Y47" s="51"/>
      <c r="Z47" s="102"/>
      <c r="AA47" s="55"/>
    </row>
    <row r="48" spans="1:27" ht="15.75" customHeight="1" x14ac:dyDescent="0.25">
      <c r="A48" s="18" t="str">
        <f t="shared" ref="A48:A50" si="6">$F$45&amp;J50</f>
        <v>1513231</v>
      </c>
      <c r="B48" s="283"/>
      <c r="C48" s="286"/>
      <c r="D48" s="49" t="s">
        <v>51</v>
      </c>
      <c r="E48" s="49" t="s">
        <v>34</v>
      </c>
      <c r="F48" s="289"/>
      <c r="G48" s="94" t="s">
        <v>88</v>
      </c>
      <c r="H48" s="95" t="s">
        <v>26</v>
      </c>
      <c r="I48" s="51" t="s">
        <v>89</v>
      </c>
      <c r="J48" s="51">
        <v>1477479</v>
      </c>
      <c r="K48" s="51">
        <v>636909</v>
      </c>
      <c r="L48" s="52" t="e">
        <f>VLOOKUP(A46,'[2]LL KITS'!$O:$Q,2,0)</f>
        <v>#N/A</v>
      </c>
      <c r="M48" s="52" t="e">
        <f>VLOOKUP(A46,'[2]LL KITS'!$O:$Q,3,0)</f>
        <v>#N/A</v>
      </c>
      <c r="N48" s="52"/>
      <c r="T48" s="114"/>
      <c r="U48" s="113"/>
      <c r="V48" s="115"/>
      <c r="W48" s="111"/>
      <c r="X48" s="108"/>
      <c r="Y48" s="109"/>
      <c r="Z48" s="114"/>
      <c r="AA48" s="113"/>
    </row>
    <row r="49" spans="1:27" ht="19.5" customHeight="1" x14ac:dyDescent="0.25">
      <c r="A49" s="18" t="str">
        <f t="shared" si="6"/>
        <v>1510646</v>
      </c>
      <c r="B49" s="281">
        <v>7</v>
      </c>
      <c r="C49" s="284"/>
      <c r="D49" s="1" t="s">
        <v>51</v>
      </c>
      <c r="E49" s="1" t="s">
        <v>51</v>
      </c>
      <c r="F49" s="287" t="s">
        <v>92</v>
      </c>
      <c r="G49" s="2" t="s">
        <v>85</v>
      </c>
      <c r="H49" s="1" t="s">
        <v>45</v>
      </c>
      <c r="I49" s="63" t="s">
        <v>71</v>
      </c>
      <c r="J49" s="63">
        <v>1505750</v>
      </c>
      <c r="K49" s="63">
        <v>639365</v>
      </c>
      <c r="L49" s="21" t="e">
        <f>VLOOKUP(A47,'[2]LL KITS'!$O:$Q,2,0)</f>
        <v>#N/A</v>
      </c>
      <c r="M49" s="21" t="e">
        <f>VLOOKUP(A47,'[2]LL KITS'!$O:$Q,3,0)</f>
        <v>#N/A</v>
      </c>
      <c r="N49" s="21"/>
      <c r="T49" s="123"/>
      <c r="U49" s="24"/>
      <c r="V49" s="29"/>
      <c r="W49" s="295"/>
      <c r="X49" s="122"/>
      <c r="Y49" s="97"/>
      <c r="Z49" s="123"/>
      <c r="AA49" s="24"/>
    </row>
    <row r="50" spans="1:27" ht="17.25" customHeight="1" x14ac:dyDescent="0.25">
      <c r="A50" s="18" t="str">
        <f t="shared" si="6"/>
        <v>1477481</v>
      </c>
      <c r="B50" s="282"/>
      <c r="C50" s="285"/>
      <c r="D50" s="1" t="s">
        <v>51</v>
      </c>
      <c r="E50" s="1" t="s">
        <v>51</v>
      </c>
      <c r="F50" s="288"/>
      <c r="G50" s="2" t="s">
        <v>91</v>
      </c>
      <c r="H50" s="1" t="s">
        <v>45</v>
      </c>
      <c r="I50" s="63" t="s">
        <v>87</v>
      </c>
      <c r="J50" s="63">
        <v>1513231</v>
      </c>
      <c r="K50" s="63">
        <v>639354</v>
      </c>
      <c r="L50" s="34" t="e">
        <f>VLOOKUP(A48,'[2]LL KITS'!$O:$Q,2,0)</f>
        <v>#N/A</v>
      </c>
      <c r="M50" s="34" t="e">
        <f>VLOOKUP(A48,'[2]LL KITS'!$O:$Q,3,0)</f>
        <v>#N/A</v>
      </c>
      <c r="N50" s="34"/>
      <c r="T50" s="126"/>
      <c r="U50" s="37"/>
      <c r="V50" s="42"/>
      <c r="W50" s="290"/>
      <c r="X50" s="84"/>
      <c r="Y50" s="63"/>
      <c r="Z50" s="126"/>
      <c r="AA50" s="37"/>
    </row>
    <row r="51" spans="1:27" ht="19.5" customHeight="1" x14ac:dyDescent="0.25">
      <c r="A51" s="18" t="str">
        <f>$F$49&amp;J53</f>
        <v>Presente Juntas E Preparadas1464637</v>
      </c>
      <c r="B51" s="282"/>
      <c r="C51" s="285"/>
      <c r="D51" s="1" t="s">
        <v>51</v>
      </c>
      <c r="E51" s="1" t="s">
        <v>51</v>
      </c>
      <c r="F51" s="288"/>
      <c r="G51" s="2" t="s">
        <v>93</v>
      </c>
      <c r="H51" s="1" t="s">
        <v>45</v>
      </c>
      <c r="I51" s="63">
        <v>5621384</v>
      </c>
      <c r="J51" s="63">
        <v>1510646</v>
      </c>
      <c r="K51" s="63">
        <v>2316618</v>
      </c>
      <c r="L51" s="34" t="e">
        <f>VLOOKUP(A49,'[2]LL KITS'!$O:$Q,2,0)</f>
        <v>#N/A</v>
      </c>
      <c r="M51" s="34" t="e">
        <f>VLOOKUP(A49,'[2]LL KITS'!$O:$Q,3,0)</f>
        <v>#N/A</v>
      </c>
      <c r="N51" s="34"/>
      <c r="T51" s="102"/>
      <c r="U51" s="55"/>
      <c r="V51" s="60"/>
      <c r="W51" s="291"/>
      <c r="X51" s="50"/>
      <c r="Y51" s="51"/>
      <c r="Z51" s="102"/>
      <c r="AA51" s="55"/>
    </row>
    <row r="52" spans="1:27" ht="15" x14ac:dyDescent="0.25">
      <c r="A52" s="18" t="str">
        <f>$F$49&amp;J54</f>
        <v>Presente Juntas E Preparadas1477479</v>
      </c>
      <c r="B52" s="283"/>
      <c r="C52" s="286"/>
      <c r="D52" s="49" t="s">
        <v>51</v>
      </c>
      <c r="E52" s="49" t="s">
        <v>34</v>
      </c>
      <c r="F52" s="289"/>
      <c r="G52" s="50" t="s">
        <v>94</v>
      </c>
      <c r="H52" s="49" t="s">
        <v>26</v>
      </c>
      <c r="I52" s="51" t="s">
        <v>95</v>
      </c>
      <c r="J52" s="49">
        <v>1477481</v>
      </c>
      <c r="K52" s="49">
        <v>636912</v>
      </c>
      <c r="L52" s="52" t="e">
        <f>VLOOKUP(A50,'[2]LL KITS'!$O:$Q,2,0)</f>
        <v>#N/A</v>
      </c>
      <c r="M52" s="52" t="e">
        <f>VLOOKUP(A50,'[2]LL KITS'!$O:$Q,3,0)</f>
        <v>#N/A</v>
      </c>
      <c r="N52" s="37"/>
      <c r="T52" s="123"/>
      <c r="U52" s="24"/>
      <c r="V52" s="29"/>
      <c r="W52" s="295"/>
      <c r="X52" s="122"/>
      <c r="Y52" s="97"/>
      <c r="Z52" s="123"/>
      <c r="AA52" s="24"/>
    </row>
    <row r="53" spans="1:27" ht="33" customHeight="1" x14ac:dyDescent="0.25">
      <c r="A53" s="18" t="str">
        <f>$F$51&amp;J55</f>
        <v>1510647</v>
      </c>
      <c r="B53" s="281">
        <v>8</v>
      </c>
      <c r="C53" s="284"/>
      <c r="D53" s="1" t="s">
        <v>51</v>
      </c>
      <c r="E53" s="1" t="s">
        <v>51</v>
      </c>
      <c r="F53" s="287" t="s">
        <v>96</v>
      </c>
      <c r="G53" s="2" t="s">
        <v>97</v>
      </c>
      <c r="H53" s="1" t="s">
        <v>26</v>
      </c>
      <c r="I53" s="63" t="s">
        <v>98</v>
      </c>
      <c r="J53" s="63">
        <v>1464637</v>
      </c>
      <c r="K53" s="63">
        <v>632938</v>
      </c>
      <c r="L53" s="21" t="e">
        <f>VLOOKUP(A51,'[2]LL KITS'!$O:$Q,2,0)</f>
        <v>#N/A</v>
      </c>
      <c r="M53" s="21" t="e">
        <f>VLOOKUP(A51,'[2]LL KITS'!$O:$Q,3,0)</f>
        <v>#N/A</v>
      </c>
      <c r="N53" s="21"/>
      <c r="T53" s="129"/>
      <c r="U53" s="37"/>
      <c r="V53" s="42"/>
      <c r="W53" s="290"/>
      <c r="X53" s="2"/>
      <c r="Y53" s="128"/>
      <c r="Z53" s="129"/>
      <c r="AA53" s="37"/>
    </row>
    <row r="54" spans="1:27" ht="33" customHeight="1" x14ac:dyDescent="0.25">
      <c r="A54" s="18" t="str">
        <f>$F$52&amp;J56</f>
        <v>1499435</v>
      </c>
      <c r="B54" s="283"/>
      <c r="C54" s="286"/>
      <c r="D54" s="49" t="s">
        <v>51</v>
      </c>
      <c r="E54" s="49" t="s">
        <v>34</v>
      </c>
      <c r="F54" s="289"/>
      <c r="G54" s="50" t="s">
        <v>88</v>
      </c>
      <c r="H54" s="49" t="s">
        <v>26</v>
      </c>
      <c r="I54" s="51" t="s">
        <v>89</v>
      </c>
      <c r="J54" s="51">
        <v>1477479</v>
      </c>
      <c r="K54" s="51">
        <v>636909</v>
      </c>
      <c r="L54" s="52" t="e">
        <f>VLOOKUP(A52,'[2]LL KITS'!$O:$Q,2,0)</f>
        <v>#N/A</v>
      </c>
      <c r="M54" s="52" t="e">
        <f>VLOOKUP(A52,'[2]LL KITS'!$O:$Q,3,0)</f>
        <v>#N/A</v>
      </c>
      <c r="N54" s="52"/>
      <c r="T54" s="129"/>
      <c r="U54" s="37"/>
      <c r="V54" s="42"/>
      <c r="W54" s="290"/>
      <c r="X54" s="84"/>
      <c r="Y54" s="63"/>
      <c r="Z54" s="129"/>
      <c r="AA54" s="37"/>
    </row>
    <row r="55" spans="1:27" ht="59.25" customHeight="1" x14ac:dyDescent="0.25">
      <c r="A55" s="18" t="str">
        <f t="shared" ref="A55:A56" si="7">$F$52&amp;J57</f>
        <v>1499432</v>
      </c>
      <c r="B55" s="226">
        <v>9</v>
      </c>
      <c r="C55" s="106"/>
      <c r="D55" s="105" t="s">
        <v>51</v>
      </c>
      <c r="E55" s="105" t="s">
        <v>51</v>
      </c>
      <c r="F55" s="230" t="s">
        <v>99</v>
      </c>
      <c r="G55" s="108" t="s">
        <v>100</v>
      </c>
      <c r="H55" s="105" t="s">
        <v>45</v>
      </c>
      <c r="I55" s="109">
        <v>5621394</v>
      </c>
      <c r="J55" s="109">
        <v>1510647</v>
      </c>
      <c r="K55" s="109">
        <v>2316622</v>
      </c>
      <c r="L55" s="110" t="e">
        <f>VLOOKUP(A53,'[2]LL KITS'!$O:$Q,2,0)</f>
        <v>#N/A</v>
      </c>
      <c r="M55" s="110" t="e">
        <f>VLOOKUP(A53,'[2]LL KITS'!$O:$Q,3,0)</f>
        <v>#N/A</v>
      </c>
      <c r="N55" s="110"/>
      <c r="T55" s="102"/>
      <c r="U55" s="55"/>
      <c r="V55" s="60"/>
      <c r="W55" s="291"/>
      <c r="X55" s="94"/>
      <c r="Y55" s="51"/>
      <c r="Z55" s="102"/>
      <c r="AA55" s="55"/>
    </row>
    <row r="56" spans="1:27" ht="24.75" customHeight="1" x14ac:dyDescent="0.25">
      <c r="A56" s="18" t="str">
        <f t="shared" si="7"/>
        <v>1500865</v>
      </c>
      <c r="B56" s="281">
        <v>10</v>
      </c>
      <c r="C56" s="284"/>
      <c r="D56" s="1" t="s">
        <v>101</v>
      </c>
      <c r="E56" s="19" t="s">
        <v>102</v>
      </c>
      <c r="F56" s="287" t="s">
        <v>103</v>
      </c>
      <c r="G56" s="121" t="s">
        <v>104</v>
      </c>
      <c r="H56" s="97" t="s">
        <v>26</v>
      </c>
      <c r="I56" s="97" t="s">
        <v>105</v>
      </c>
      <c r="J56" s="97">
        <v>1499435</v>
      </c>
      <c r="K56" s="97">
        <v>638778</v>
      </c>
      <c r="L56" s="21" t="e">
        <f>VLOOKUP(A54,'[2]LL KITS'!$O:$Q,2,0)</f>
        <v>#N/A</v>
      </c>
      <c r="M56" s="21" t="e">
        <f>VLOOKUP(A54,'[2]LL KITS'!$O:$Q,3,0)</f>
        <v>#N/A</v>
      </c>
      <c r="N56" s="21"/>
      <c r="T56" s="123"/>
      <c r="U56" s="24"/>
      <c r="V56" s="29"/>
      <c r="W56" s="295"/>
      <c r="X56" s="122" t="s">
        <v>111</v>
      </c>
      <c r="Y56" s="97">
        <v>1499434</v>
      </c>
      <c r="Z56" s="123"/>
      <c r="AA56" s="24"/>
    </row>
    <row r="57" spans="1:27" ht="24.75" customHeight="1" x14ac:dyDescent="0.25">
      <c r="A57" s="18" t="e">
        <f>$F$55&amp;#REF!</f>
        <v>#REF!</v>
      </c>
      <c r="B57" s="282"/>
      <c r="C57" s="285"/>
      <c r="D57" s="1" t="s">
        <v>101</v>
      </c>
      <c r="E57" s="1" t="s">
        <v>102</v>
      </c>
      <c r="F57" s="288"/>
      <c r="G57" s="84" t="s">
        <v>106</v>
      </c>
      <c r="H57" s="1" t="s">
        <v>26</v>
      </c>
      <c r="I57" s="63" t="s">
        <v>107</v>
      </c>
      <c r="J57" s="63">
        <v>1499432</v>
      </c>
      <c r="K57" s="20">
        <v>638777</v>
      </c>
      <c r="L57" s="34" t="e">
        <f>VLOOKUP(A55,'[2]LL KITS'!$O:$Q,2,0)</f>
        <v>#N/A</v>
      </c>
      <c r="M57" s="34" t="e">
        <f>VLOOKUP(A55,'[2]LL KITS'!$O:$Q,3,0)</f>
        <v>#N/A</v>
      </c>
      <c r="N57" s="34"/>
      <c r="T57" s="126"/>
      <c r="U57" s="37"/>
      <c r="V57" s="42"/>
      <c r="W57" s="290"/>
      <c r="X57" s="2" t="s">
        <v>113</v>
      </c>
      <c r="Y57" s="128">
        <v>1497050</v>
      </c>
      <c r="Z57" s="126"/>
      <c r="AA57" s="37"/>
    </row>
    <row r="58" spans="1:27" ht="24.75" customHeight="1" x14ac:dyDescent="0.25">
      <c r="A58" s="18" t="e">
        <f>$F$55&amp;#REF!</f>
        <v>#REF!</v>
      </c>
      <c r="B58" s="283"/>
      <c r="C58" s="286"/>
      <c r="D58" s="49" t="s">
        <v>101</v>
      </c>
      <c r="E58" s="49" t="s">
        <v>34</v>
      </c>
      <c r="F58" s="289"/>
      <c r="G58" s="50" t="s">
        <v>108</v>
      </c>
      <c r="H58" s="49" t="s">
        <v>36</v>
      </c>
      <c r="I58" s="51" t="s">
        <v>109</v>
      </c>
      <c r="J58" s="51">
        <v>1500865</v>
      </c>
      <c r="K58" s="51">
        <v>639286</v>
      </c>
      <c r="L58" s="52" t="e">
        <f>VLOOKUP(A56,'[2]LL KITS'!$O:$Q,2,0)</f>
        <v>#N/A</v>
      </c>
      <c r="M58" s="52" t="e">
        <f>VLOOKUP(A56,'[2]LL KITS'!$O:$Q,3,0)</f>
        <v>#N/A</v>
      </c>
      <c r="N58" s="52"/>
      <c r="T58" s="126"/>
      <c r="U58" s="37"/>
      <c r="V58" s="42"/>
      <c r="W58" s="290"/>
      <c r="X58" s="2"/>
      <c r="Y58" s="63"/>
      <c r="Z58" s="129"/>
      <c r="AA58" s="37" t="s">
        <v>121</v>
      </c>
    </row>
    <row r="59" spans="1:27" ht="15" x14ac:dyDescent="0.25">
      <c r="A59" s="18" t="e">
        <f>#REF!&amp;J61</f>
        <v>#REF!</v>
      </c>
      <c r="B59" s="281">
        <v>12</v>
      </c>
      <c r="C59" s="284"/>
      <c r="D59" s="1" t="s">
        <v>101</v>
      </c>
      <c r="E59" s="1" t="s">
        <v>102</v>
      </c>
      <c r="F59" s="287" t="s">
        <v>119</v>
      </c>
      <c r="G59" s="121" t="s">
        <v>111</v>
      </c>
      <c r="H59" s="97" t="s">
        <v>26</v>
      </c>
      <c r="I59" s="97" t="s">
        <v>112</v>
      </c>
      <c r="J59" s="63">
        <v>1499434</v>
      </c>
      <c r="K59" s="20">
        <v>638777</v>
      </c>
      <c r="L59" s="21" t="e">
        <f>VLOOKUP(#REF!,'[2]LL KITS'!$O:$Q,2,0)</f>
        <v>#REF!</v>
      </c>
      <c r="M59" s="21" t="e">
        <f>VLOOKUP(#REF!,'[2]LL KITS'!$O:$Q,3,0)</f>
        <v>#REF!</v>
      </c>
      <c r="N59" s="21"/>
      <c r="T59" s="100"/>
      <c r="U59" s="37"/>
      <c r="V59" s="42"/>
      <c r="W59" s="290"/>
      <c r="X59" s="84" t="s">
        <v>134</v>
      </c>
      <c r="Y59" s="20">
        <v>1472711</v>
      </c>
      <c r="Z59" s="100"/>
      <c r="AA59" s="37"/>
    </row>
    <row r="60" spans="1:27" ht="15" x14ac:dyDescent="0.25">
      <c r="A60" s="18" t="e">
        <f>#REF!&amp;J62</f>
        <v>#REF!</v>
      </c>
      <c r="B60" s="282"/>
      <c r="C60" s="285"/>
      <c r="D60" s="1" t="s">
        <v>101</v>
      </c>
      <c r="E60" s="1" t="s">
        <v>102</v>
      </c>
      <c r="F60" s="288"/>
      <c r="G60" s="2" t="s">
        <v>113</v>
      </c>
      <c r="H60" s="1" t="s">
        <v>26</v>
      </c>
      <c r="I60" s="128" t="s">
        <v>114</v>
      </c>
      <c r="J60" s="128">
        <v>1497050</v>
      </c>
      <c r="K60" s="20">
        <v>638982</v>
      </c>
      <c r="L60" s="34" t="e">
        <f>VLOOKUP(#REF!,'[2]LL KITS'!$O:$Q,2,0)</f>
        <v>#REF!</v>
      </c>
      <c r="M60" s="34" t="e">
        <f>VLOOKUP(#REF!,'[2]LL KITS'!$O:$Q,3,0)</f>
        <v>#REF!</v>
      </c>
      <c r="N60" s="34"/>
      <c r="T60" s="49">
        <v>16000</v>
      </c>
      <c r="U60" s="55" t="s">
        <v>139</v>
      </c>
      <c r="V60" s="60"/>
      <c r="W60" s="291"/>
      <c r="X60" s="219" t="s">
        <v>140</v>
      </c>
      <c r="Y60" s="220" t="s">
        <v>141</v>
      </c>
      <c r="Z60" s="221"/>
      <c r="AA60" s="222" t="s">
        <v>142</v>
      </c>
    </row>
    <row r="61" spans="1:27" ht="19.5" customHeight="1" x14ac:dyDescent="0.25">
      <c r="A61" s="18" t="str">
        <f>$F$59&amp;J63</f>
        <v>Presente Avon Care Baby Calming Especial 1467564</v>
      </c>
      <c r="B61" s="282"/>
      <c r="C61" s="285"/>
      <c r="D61" s="1" t="s">
        <v>101</v>
      </c>
      <c r="E61" s="1" t="s">
        <v>43</v>
      </c>
      <c r="F61" s="288"/>
      <c r="G61" s="2" t="s">
        <v>120</v>
      </c>
      <c r="H61" s="1" t="s">
        <v>45</v>
      </c>
      <c r="I61" s="63">
        <v>5623139</v>
      </c>
      <c r="J61" s="63">
        <v>1517213</v>
      </c>
      <c r="K61" s="63">
        <v>2317660</v>
      </c>
      <c r="L61" s="34" t="e">
        <f>VLOOKUP(A59,'[2]LL KITS'!$O:$Q,2,0)</f>
        <v>#REF!</v>
      </c>
      <c r="M61" s="34" t="e">
        <f>VLOOKUP(A59,'[2]LL KITS'!$O:$Q,3,0)</f>
        <v>#REF!</v>
      </c>
      <c r="N61" s="34"/>
      <c r="T61" s="97">
        <v>5000</v>
      </c>
      <c r="U61" t="s">
        <v>147</v>
      </c>
      <c r="V61" s="29"/>
      <c r="W61" s="295"/>
      <c r="X61" s="84" t="s">
        <v>148</v>
      </c>
      <c r="Y61" s="97">
        <v>1410477</v>
      </c>
      <c r="Z61" s="97">
        <v>21000</v>
      </c>
      <c r="AA61" t="s">
        <v>149</v>
      </c>
    </row>
    <row r="62" spans="1:27" ht="18" customHeight="1" x14ac:dyDescent="0.25">
      <c r="A62" s="18" t="e">
        <f>$F$60&amp;#REF!</f>
        <v>#REF!</v>
      </c>
      <c r="B62" s="283"/>
      <c r="C62" s="286"/>
      <c r="D62" s="49" t="s">
        <v>101</v>
      </c>
      <c r="E62" s="49" t="s">
        <v>34</v>
      </c>
      <c r="F62" s="289"/>
      <c r="G62" s="50" t="s">
        <v>49</v>
      </c>
      <c r="H62" s="49" t="s">
        <v>26</v>
      </c>
      <c r="I62" s="51" t="s">
        <v>50</v>
      </c>
      <c r="J62" s="51">
        <v>1477653</v>
      </c>
      <c r="K62" s="51">
        <v>636910</v>
      </c>
      <c r="L62" s="52" t="e">
        <f>VLOOKUP(A60,'[2]LL KITS'!$O:$Q,2,0)</f>
        <v>#REF!</v>
      </c>
      <c r="M62" s="52" t="e">
        <f>VLOOKUP(A60,'[2]LL KITS'!$O:$Q,3,0)</f>
        <v>#REF!</v>
      </c>
      <c r="N62" s="60"/>
      <c r="T62" s="18">
        <v>5000</v>
      </c>
      <c r="U62" t="s">
        <v>147</v>
      </c>
      <c r="V62" s="42"/>
      <c r="W62" s="290"/>
      <c r="X62" s="84" t="s">
        <v>150</v>
      </c>
      <c r="Y62" s="97">
        <v>1410476</v>
      </c>
      <c r="Z62" s="18">
        <v>10000</v>
      </c>
      <c r="AA62" t="s">
        <v>149</v>
      </c>
    </row>
    <row r="63" spans="1:27" ht="57" customHeight="1" x14ac:dyDescent="0.25">
      <c r="A63" s="18" t="e">
        <f>$F$60&amp;#REF!</f>
        <v>#REF!</v>
      </c>
      <c r="B63" s="227">
        <v>13</v>
      </c>
      <c r="C63" s="133"/>
      <c r="D63" s="132" t="s">
        <v>102</v>
      </c>
      <c r="E63" s="132" t="s">
        <v>102</v>
      </c>
      <c r="F63" s="233" t="s">
        <v>122</v>
      </c>
      <c r="G63" s="217" t="s">
        <v>123</v>
      </c>
      <c r="H63" s="132" t="s">
        <v>45</v>
      </c>
      <c r="I63" s="218" t="s">
        <v>124</v>
      </c>
      <c r="J63" s="218">
        <v>1467564</v>
      </c>
      <c r="K63" s="132">
        <v>634402</v>
      </c>
      <c r="L63" s="110" t="e">
        <f>VLOOKUP(A61,'[2]LL KITS'!$O:$Q,2,0)</f>
        <v>#N/A</v>
      </c>
      <c r="M63" s="110" t="e">
        <f>VLOOKUP(A61,'[2]LL KITS'!$O:$Q,3,0)</f>
        <v>#N/A</v>
      </c>
      <c r="N63" s="21"/>
      <c r="T63" s="51"/>
      <c r="U63" s="102"/>
      <c r="V63" s="60"/>
      <c r="W63" s="291"/>
      <c r="X63" s="94" t="s">
        <v>108</v>
      </c>
      <c r="Y63" s="51">
        <v>1500865</v>
      </c>
      <c r="Z63" s="51"/>
      <c r="AA63" s="102"/>
    </row>
    <row r="64" spans="1:27" ht="22.5" customHeight="1" x14ac:dyDescent="0.25">
      <c r="A64" s="18" t="e">
        <f>#REF!&amp;J66</f>
        <v>#REF!</v>
      </c>
      <c r="B64" s="281">
        <v>15</v>
      </c>
      <c r="C64" s="284"/>
      <c r="D64" s="1" t="s">
        <v>102</v>
      </c>
      <c r="E64" s="1" t="s">
        <v>102</v>
      </c>
      <c r="F64" s="287" t="s">
        <v>143</v>
      </c>
      <c r="G64" s="84" t="s">
        <v>144</v>
      </c>
      <c r="H64" s="1" t="s">
        <v>36</v>
      </c>
      <c r="I64" s="63" t="s">
        <v>145</v>
      </c>
      <c r="J64" s="63">
        <v>1499821</v>
      </c>
      <c r="K64" s="63">
        <v>634413</v>
      </c>
      <c r="L64" s="21" t="e">
        <f>VLOOKUP(#REF!,'[2]LL KITS'!$O:$Q,2,0)</f>
        <v>#REF!</v>
      </c>
      <c r="M64" s="61" t="e">
        <f>VLOOKUP(#REF!,'[2]LL KITS'!$O:$Q,3,0)</f>
        <v>#REF!</v>
      </c>
      <c r="N64" s="21"/>
      <c r="T64" s="129"/>
      <c r="U64" s="37"/>
      <c r="V64" s="42"/>
      <c r="W64" s="173"/>
      <c r="X64" s="84"/>
      <c r="Y64" s="20"/>
      <c r="Z64" s="129"/>
      <c r="AA64" s="37"/>
    </row>
    <row r="65" spans="1:28" ht="22.5" customHeight="1" x14ac:dyDescent="0.25">
      <c r="A65" s="18" t="e">
        <f>#REF!&amp;#REF!</f>
        <v>#REF!</v>
      </c>
      <c r="B65" s="282"/>
      <c r="C65" s="285"/>
      <c r="D65" s="1" t="s">
        <v>102</v>
      </c>
      <c r="E65" s="1" t="s">
        <v>102</v>
      </c>
      <c r="F65" s="288"/>
      <c r="G65" s="84" t="s">
        <v>132</v>
      </c>
      <c r="H65" s="1" t="s">
        <v>26</v>
      </c>
      <c r="I65" s="63" t="s">
        <v>133</v>
      </c>
      <c r="J65" s="1">
        <v>1502765</v>
      </c>
      <c r="K65" s="1">
        <v>637215</v>
      </c>
      <c r="L65" s="34" t="e">
        <f>VLOOKUP(#REF!,'[2]LL KITS'!$O:$Q,2,0)</f>
        <v>#REF!</v>
      </c>
      <c r="M65" s="62" t="e">
        <f>VLOOKUP(#REF!,'[2]LL KITS'!$O:$Q,3,0)</f>
        <v>#REF!</v>
      </c>
      <c r="N65" s="34"/>
      <c r="T65" s="102"/>
      <c r="U65" s="55"/>
      <c r="V65" s="60"/>
      <c r="W65" s="176"/>
      <c r="X65" s="50"/>
      <c r="Y65" s="49"/>
      <c r="Z65" s="102"/>
      <c r="AA65" s="55"/>
      <c r="AB65" s="174"/>
    </row>
    <row r="66" spans="1:28" ht="22.5" customHeight="1" x14ac:dyDescent="0.25">
      <c r="A66" s="18" t="e">
        <f>#REF!&amp;#REF!</f>
        <v>#REF!</v>
      </c>
      <c r="B66" s="283"/>
      <c r="C66" s="286"/>
      <c r="D66" s="49" t="s">
        <v>102</v>
      </c>
      <c r="E66" s="49" t="s">
        <v>34</v>
      </c>
      <c r="F66" s="289"/>
      <c r="G66" s="94" t="s">
        <v>108</v>
      </c>
      <c r="H66" s="49" t="s">
        <v>36</v>
      </c>
      <c r="I66" s="51" t="s">
        <v>109</v>
      </c>
      <c r="J66" s="51">
        <v>1500865</v>
      </c>
      <c r="K66" s="51">
        <v>639286</v>
      </c>
      <c r="L66" s="52" t="e">
        <f>VLOOKUP(A64,'[2]LL KITS'!$O:$Q,2,0)</f>
        <v>#REF!</v>
      </c>
      <c r="M66" s="69" t="e">
        <f>VLOOKUP(A64,'[2]LL KITS'!$O:$Q,3,0)</f>
        <v>#REF!</v>
      </c>
      <c r="N66" s="52"/>
      <c r="T66" s="19"/>
      <c r="U66" s="37" t="s">
        <v>166</v>
      </c>
      <c r="V66" s="21"/>
      <c r="W66" s="61"/>
      <c r="X66" s="2" t="s">
        <v>164</v>
      </c>
      <c r="Y66" s="51">
        <v>1467558</v>
      </c>
      <c r="Z66" s="103"/>
      <c r="AA66" s="37"/>
    </row>
    <row r="67" spans="1:28" ht="23.25" customHeight="1" x14ac:dyDescent="0.25">
      <c r="A67" s="18" t="str">
        <f>$F$66&amp;J69</f>
        <v>1477479</v>
      </c>
      <c r="B67" s="281" t="s">
        <v>157</v>
      </c>
      <c r="D67" s="1" t="s">
        <v>102</v>
      </c>
      <c r="E67" s="1" t="s">
        <v>102</v>
      </c>
      <c r="F67" s="287" t="s">
        <v>158</v>
      </c>
      <c r="G67" s="84" t="s">
        <v>159</v>
      </c>
      <c r="H67" s="1" t="s">
        <v>26</v>
      </c>
      <c r="I67" s="63" t="s">
        <v>160</v>
      </c>
      <c r="J67" s="1">
        <v>1472705</v>
      </c>
      <c r="K67" s="1">
        <v>636108</v>
      </c>
      <c r="L67" s="21" t="e">
        <f>VLOOKUP(#REF!,'[2]LL KITS'!$O:$Q,2,0)</f>
        <v>#REF!</v>
      </c>
      <c r="M67" s="21" t="e">
        <f>VLOOKUP(#REF!,'[2]LL KITS'!$O:$Q,3,0)</f>
        <v>#REF!</v>
      </c>
      <c r="N67" s="21"/>
      <c r="T67" s="102"/>
      <c r="U67" s="55"/>
      <c r="V67" s="60"/>
      <c r="W67" s="176"/>
      <c r="X67" s="50" t="s">
        <v>94</v>
      </c>
      <c r="Y67" s="49">
        <v>1477481</v>
      </c>
      <c r="Z67" s="102"/>
      <c r="AA67" s="55"/>
    </row>
    <row r="68" spans="1:28" ht="23.25" customHeight="1" x14ac:dyDescent="0.25">
      <c r="A68" s="18" t="e">
        <f>#REF!&amp;J70</f>
        <v>#REF!</v>
      </c>
      <c r="B68" s="282"/>
      <c r="D68" s="1" t="s">
        <v>102</v>
      </c>
      <c r="E68" s="1" t="s">
        <v>102</v>
      </c>
      <c r="F68" s="288"/>
      <c r="G68" s="84" t="s">
        <v>161</v>
      </c>
      <c r="H68" s="1" t="s">
        <v>45</v>
      </c>
      <c r="I68" s="20" t="s">
        <v>162</v>
      </c>
      <c r="J68" s="20">
        <v>1502850</v>
      </c>
      <c r="K68" s="20">
        <v>637701</v>
      </c>
      <c r="L68" s="34" t="e">
        <f>VLOOKUP(#REF!,'[2]LL KITS'!$O:$Q,2,0)</f>
        <v>#REF!</v>
      </c>
      <c r="M68" s="34" t="e">
        <f>VLOOKUP(#REF!,'[2]LL KITS'!$O:$Q,3,0)</f>
        <v>#REF!</v>
      </c>
      <c r="N68" s="34"/>
      <c r="T68" s="19">
        <v>6243</v>
      </c>
      <c r="U68" s="180" t="s">
        <v>176</v>
      </c>
      <c r="V68" s="29"/>
      <c r="W68" s="172"/>
      <c r="X68" s="84" t="s">
        <v>174</v>
      </c>
      <c r="Y68" s="63">
        <v>1446843</v>
      </c>
      <c r="Z68" s="103"/>
      <c r="AA68" s="37"/>
    </row>
    <row r="69" spans="1:28" ht="23.25" customHeight="1" x14ac:dyDescent="0.25">
      <c r="A69" s="18" t="e">
        <f>#REF!&amp;J71</f>
        <v>#REF!</v>
      </c>
      <c r="B69" s="283"/>
      <c r="C69" s="174"/>
      <c r="D69" s="49" t="s">
        <v>102</v>
      </c>
      <c r="E69" s="49" t="s">
        <v>34</v>
      </c>
      <c r="F69" s="289"/>
      <c r="G69" s="50" t="s">
        <v>88</v>
      </c>
      <c r="H69" s="49" t="s">
        <v>26</v>
      </c>
      <c r="I69" s="51" t="s">
        <v>89</v>
      </c>
      <c r="J69" s="49">
        <v>1477479</v>
      </c>
      <c r="K69" s="49">
        <v>636909</v>
      </c>
      <c r="L69" s="52" t="e">
        <f>VLOOKUP(A67,'[2]LL KITS'!$O:$Q,2,0)</f>
        <v>#N/A</v>
      </c>
      <c r="M69" s="52" t="e">
        <f>VLOOKUP(A67,'[2]LL KITS'!$O:$Q,3,0)</f>
        <v>#N/A</v>
      </c>
      <c r="N69" s="52"/>
      <c r="T69" s="1">
        <v>6243</v>
      </c>
      <c r="U69" s="180" t="s">
        <v>176</v>
      </c>
      <c r="V69" s="42"/>
      <c r="W69" s="173"/>
      <c r="X69" s="84" t="s">
        <v>178</v>
      </c>
      <c r="Y69" s="1">
        <v>1505816</v>
      </c>
      <c r="Z69" s="100"/>
      <c r="AA69" s="37"/>
    </row>
    <row r="70" spans="1:28" ht="15" x14ac:dyDescent="0.25">
      <c r="A70" s="18" t="e">
        <f>#REF!&amp;J72</f>
        <v>#REF!</v>
      </c>
      <c r="B70" s="281">
        <v>17</v>
      </c>
      <c r="C70" s="18"/>
      <c r="D70" s="1" t="s">
        <v>102</v>
      </c>
      <c r="E70" s="1" t="s">
        <v>102</v>
      </c>
      <c r="F70" s="287" t="s">
        <v>163</v>
      </c>
      <c r="G70" s="2" t="s">
        <v>164</v>
      </c>
      <c r="H70" s="1" t="s">
        <v>26</v>
      </c>
      <c r="I70" s="63" t="s">
        <v>165</v>
      </c>
      <c r="J70" s="63">
        <v>1467558</v>
      </c>
      <c r="K70" s="63">
        <v>632239</v>
      </c>
      <c r="L70" s="21" t="e">
        <f>VLOOKUP(A68,'[2]LL KITS'!$O:$Q,2,0)</f>
        <v>#REF!</v>
      </c>
      <c r="M70" s="21" t="e">
        <f>VLOOKUP(A68,'[2]LL KITS'!$O:$Q,3,0)</f>
        <v>#REF!</v>
      </c>
      <c r="N70" s="21"/>
      <c r="T70" s="100"/>
      <c r="U70" s="37"/>
      <c r="V70" s="42"/>
      <c r="W70" s="173"/>
      <c r="X70" s="84" t="s">
        <v>181</v>
      </c>
      <c r="Y70" s="63">
        <v>1500485</v>
      </c>
      <c r="Z70" s="100"/>
      <c r="AA70" s="37" t="s">
        <v>182</v>
      </c>
    </row>
    <row r="71" spans="1:28" ht="15" x14ac:dyDescent="0.25">
      <c r="A71" s="18" t="e">
        <f>#REF!&amp;J73</f>
        <v>#REF!</v>
      </c>
      <c r="B71" s="282"/>
      <c r="C71" s="18"/>
      <c r="D71" s="1" t="s">
        <v>102</v>
      </c>
      <c r="E71" s="1" t="s">
        <v>102</v>
      </c>
      <c r="F71" s="288"/>
      <c r="G71" s="2" t="s">
        <v>132</v>
      </c>
      <c r="H71" s="1" t="s">
        <v>26</v>
      </c>
      <c r="I71" s="63" t="s">
        <v>133</v>
      </c>
      <c r="J71" s="1">
        <v>1502765</v>
      </c>
      <c r="K71" s="1">
        <v>637215</v>
      </c>
      <c r="L71" s="34" t="e">
        <f>VLOOKUP(A69,'[2]LL KITS'!$O:$Q,2,0)</f>
        <v>#REF!</v>
      </c>
      <c r="M71" s="34" t="e">
        <f>VLOOKUP(A69,'[2]LL KITS'!$O:$Q,3,0)</f>
        <v>#REF!</v>
      </c>
      <c r="N71" s="34"/>
      <c r="T71" s="102"/>
      <c r="U71" s="55"/>
      <c r="V71" s="60"/>
      <c r="W71" s="176"/>
      <c r="X71" s="50" t="s">
        <v>94</v>
      </c>
      <c r="Y71" s="49">
        <v>1477481</v>
      </c>
      <c r="Z71" s="102"/>
      <c r="AA71" s="55"/>
    </row>
    <row r="72" spans="1:28" ht="15" x14ac:dyDescent="0.25">
      <c r="A72" s="18" t="e">
        <f>#REF!&amp;J74</f>
        <v>#REF!</v>
      </c>
      <c r="B72" s="282"/>
      <c r="D72" s="1" t="s">
        <v>102</v>
      </c>
      <c r="E72" s="1" t="s">
        <v>102</v>
      </c>
      <c r="F72" s="288"/>
      <c r="G72" s="84" t="s">
        <v>167</v>
      </c>
      <c r="H72" s="1" t="s">
        <v>26</v>
      </c>
      <c r="I72" s="63" t="s">
        <v>168</v>
      </c>
      <c r="J72" s="63">
        <v>1467962</v>
      </c>
      <c r="K72" s="1">
        <v>632242</v>
      </c>
      <c r="L72" s="34" t="e">
        <f>VLOOKUP(A70,'[2]LL KITS'!$O:$Q,2,0)</f>
        <v>#REF!</v>
      </c>
      <c r="M72" s="34" t="e">
        <f>VLOOKUP(A70,'[2]LL KITS'!$O:$Q,3,0)</f>
        <v>#REF!</v>
      </c>
      <c r="N72" s="34"/>
      <c r="T72" s="1"/>
      <c r="U72" s="37"/>
      <c r="V72" s="29"/>
      <c r="W72" s="172"/>
      <c r="X72" s="189" t="s">
        <v>184</v>
      </c>
      <c r="Y72" s="223">
        <v>1500294</v>
      </c>
      <c r="Z72" s="103"/>
      <c r="AA72" s="37"/>
    </row>
    <row r="73" spans="1:28" ht="15" x14ac:dyDescent="0.25">
      <c r="A73" s="18" t="str">
        <f>$F$71&amp;J75</f>
        <v>1446843</v>
      </c>
      <c r="B73" s="282"/>
      <c r="D73" s="1" t="s">
        <v>102</v>
      </c>
      <c r="E73" s="1" t="s">
        <v>43</v>
      </c>
      <c r="F73" s="288"/>
      <c r="G73" s="84" t="s">
        <v>169</v>
      </c>
      <c r="H73" s="1" t="s">
        <v>45</v>
      </c>
      <c r="I73" s="63">
        <v>5625458</v>
      </c>
      <c r="J73" s="63">
        <v>1517086</v>
      </c>
      <c r="K73" s="63">
        <v>2319318</v>
      </c>
      <c r="L73" s="34" t="e">
        <f>VLOOKUP(A71,'[2]LL KITS'!$O:$Q,2,0)</f>
        <v>#REF!</v>
      </c>
      <c r="M73" s="34" t="e">
        <f>VLOOKUP(A71,'[2]LL KITS'!$O:$Q,3,0)</f>
        <v>#REF!</v>
      </c>
      <c r="N73" s="34"/>
      <c r="T73" s="1"/>
      <c r="U73" s="185" t="s">
        <v>188</v>
      </c>
      <c r="V73" s="42"/>
      <c r="W73" s="173"/>
      <c r="X73" s="189" t="s">
        <v>189</v>
      </c>
      <c r="Y73" s="223">
        <v>1457841</v>
      </c>
      <c r="Z73" s="1">
        <v>2354</v>
      </c>
      <c r="AA73" s="37" t="s">
        <v>190</v>
      </c>
    </row>
    <row r="74" spans="1:28" ht="15" x14ac:dyDescent="0.25">
      <c r="A74" s="18" t="str">
        <f t="shared" ref="A74:A76" si="8">$F$71&amp;J76</f>
        <v>1505816</v>
      </c>
      <c r="B74" s="283"/>
      <c r="C74" s="174"/>
      <c r="D74" s="49" t="s">
        <v>102</v>
      </c>
      <c r="E74" s="49" t="s">
        <v>34</v>
      </c>
      <c r="F74" s="289"/>
      <c r="G74" s="50" t="s">
        <v>94</v>
      </c>
      <c r="H74" s="49" t="s">
        <v>26</v>
      </c>
      <c r="I74" s="51" t="s">
        <v>95</v>
      </c>
      <c r="J74" s="49">
        <v>1477481</v>
      </c>
      <c r="K74" s="49">
        <v>636912</v>
      </c>
      <c r="L74" s="52" t="e">
        <f>VLOOKUP(A72,'[2]LL KITS'!$O:$Q,2,0)</f>
        <v>#REF!</v>
      </c>
      <c r="M74" s="52" t="e">
        <f>VLOOKUP(A72,'[2]LL KITS'!$O:$Q,3,0)</f>
        <v>#REF!</v>
      </c>
      <c r="N74" s="52"/>
      <c r="T74" s="102"/>
      <c r="U74" s="55"/>
      <c r="V74" s="60"/>
      <c r="W74" s="176"/>
      <c r="X74" s="50" t="s">
        <v>88</v>
      </c>
      <c r="Y74" s="49">
        <v>1477479</v>
      </c>
      <c r="Z74" s="102"/>
      <c r="AA74" s="55"/>
    </row>
    <row r="75" spans="1:28" ht="15" x14ac:dyDescent="0.25">
      <c r="A75" s="18" t="str">
        <f t="shared" si="8"/>
        <v>1517088</v>
      </c>
      <c r="B75" s="281">
        <v>18</v>
      </c>
      <c r="D75" s="1" t="s">
        <v>102</v>
      </c>
      <c r="E75" s="1" t="s">
        <v>102</v>
      </c>
      <c r="F75" s="287" t="s">
        <v>173</v>
      </c>
      <c r="G75" s="84" t="s">
        <v>174</v>
      </c>
      <c r="H75" s="1" t="s">
        <v>26</v>
      </c>
      <c r="I75" s="63" t="s">
        <v>175</v>
      </c>
      <c r="J75" s="63">
        <v>1446843</v>
      </c>
      <c r="K75" s="1">
        <v>629243</v>
      </c>
      <c r="L75" s="21" t="e">
        <f>VLOOKUP(A73,'[2]LL KITS'!$O:$Q,2,0)</f>
        <v>#N/A</v>
      </c>
      <c r="M75" s="21" t="e">
        <f>VLOOKUP(A73,'[2]LL KITS'!$O:$Q,3,0)</f>
        <v>#N/A</v>
      </c>
      <c r="N75" s="21"/>
      <c r="T75" s="103"/>
      <c r="U75" s="24"/>
      <c r="V75" s="29"/>
      <c r="W75" s="172"/>
      <c r="X75" s="84" t="s">
        <v>192</v>
      </c>
      <c r="Y75" s="18">
        <v>1472706</v>
      </c>
      <c r="Z75" s="103"/>
      <c r="AA75" s="24"/>
    </row>
    <row r="76" spans="1:28" ht="15" x14ac:dyDescent="0.25">
      <c r="A76" s="18" t="str">
        <f t="shared" si="8"/>
        <v>1477481</v>
      </c>
      <c r="B76" s="282"/>
      <c r="D76" s="1" t="s">
        <v>102</v>
      </c>
      <c r="E76" s="1" t="s">
        <v>102</v>
      </c>
      <c r="F76" s="288"/>
      <c r="G76" s="84" t="s">
        <v>178</v>
      </c>
      <c r="H76" s="1" t="s">
        <v>45</v>
      </c>
      <c r="I76" s="63" t="s">
        <v>131</v>
      </c>
      <c r="J76" s="1">
        <v>1505816</v>
      </c>
      <c r="K76" s="1">
        <v>639494</v>
      </c>
      <c r="L76" s="34" t="e">
        <f>VLOOKUP(A74,'[2]LL KITS'!$O:$Q,2,0)</f>
        <v>#N/A</v>
      </c>
      <c r="M76" s="34" t="e">
        <f>VLOOKUP(A74,'[2]LL KITS'!$O:$Q,3,0)</f>
        <v>#N/A</v>
      </c>
      <c r="N76" s="34"/>
      <c r="T76" s="100"/>
      <c r="U76" s="37"/>
      <c r="V76" s="42"/>
      <c r="W76" s="173"/>
      <c r="X76" s="84" t="s">
        <v>134</v>
      </c>
      <c r="Y76" s="18">
        <v>1472711</v>
      </c>
      <c r="Z76" s="100"/>
      <c r="AA76" s="37"/>
    </row>
    <row r="77" spans="1:28" ht="15" x14ac:dyDescent="0.25">
      <c r="A77" s="18" t="str">
        <f>$F$75&amp;J79</f>
        <v>Presente Encanto Atraente e Deslumbrante Especial1500294</v>
      </c>
      <c r="B77" s="282"/>
      <c r="D77" s="1" t="s">
        <v>102</v>
      </c>
      <c r="E77" s="1" t="s">
        <v>43</v>
      </c>
      <c r="F77" s="288"/>
      <c r="G77" s="84" t="s">
        <v>180</v>
      </c>
      <c r="H77" s="1" t="s">
        <v>45</v>
      </c>
      <c r="I77" s="63">
        <v>5625541</v>
      </c>
      <c r="J77" s="63">
        <v>1517088</v>
      </c>
      <c r="K77" s="63">
        <v>2319414</v>
      </c>
      <c r="L77" s="34" t="e">
        <f>VLOOKUP(A75,'[2]LL KITS'!$O:$Q,2,0)</f>
        <v>#N/A</v>
      </c>
      <c r="M77" s="34" t="e">
        <f>VLOOKUP(A75,'[2]LL KITS'!$O:$Q,3,0)</f>
        <v>#N/A</v>
      </c>
      <c r="N77" s="34"/>
      <c r="T77" s="100"/>
      <c r="U77" s="35" t="s">
        <v>196</v>
      </c>
      <c r="V77" s="42"/>
      <c r="W77" s="173"/>
      <c r="X77" s="84" t="s">
        <v>194</v>
      </c>
      <c r="Y77" s="18">
        <v>1472918</v>
      </c>
      <c r="Z77" s="100"/>
      <c r="AA77" s="37"/>
    </row>
    <row r="78" spans="1:28" ht="15" x14ac:dyDescent="0.25">
      <c r="A78" s="18" t="str">
        <f t="shared" ref="A78" si="9">$F$75&amp;J80</f>
        <v>Presente Encanto Atraente e Deslumbrante Especial1467556</v>
      </c>
      <c r="B78" s="283"/>
      <c r="C78" s="174"/>
      <c r="D78" s="49" t="s">
        <v>102</v>
      </c>
      <c r="E78" s="49" t="s">
        <v>34</v>
      </c>
      <c r="F78" s="289"/>
      <c r="G78" s="50" t="s">
        <v>94</v>
      </c>
      <c r="H78" s="49" t="s">
        <v>26</v>
      </c>
      <c r="I78" s="51" t="s">
        <v>95</v>
      </c>
      <c r="J78" s="49">
        <v>1477481</v>
      </c>
      <c r="K78" s="49">
        <v>636912</v>
      </c>
      <c r="L78" s="52" t="e">
        <f>VLOOKUP(A76,'[2]LL KITS'!$O:$Q,2,0)</f>
        <v>#N/A</v>
      </c>
      <c r="M78" s="52" t="e">
        <f>VLOOKUP(A76,'[2]LL KITS'!$O:$Q,3,0)</f>
        <v>#N/A</v>
      </c>
      <c r="N78" s="52"/>
      <c r="U78" s="37"/>
      <c r="V78" s="42"/>
      <c r="W78" s="173"/>
      <c r="X78" s="84" t="s">
        <v>198</v>
      </c>
      <c r="Y78" s="18">
        <v>1499274</v>
      </c>
      <c r="Z78" s="100"/>
      <c r="AA78" s="37" t="s">
        <v>199</v>
      </c>
    </row>
    <row r="79" spans="1:28" ht="15" x14ac:dyDescent="0.25">
      <c r="A79" s="18" t="str">
        <f>$F$75&amp;J81</f>
        <v>Presente Encanto Atraente e Deslumbrante Especial1477479</v>
      </c>
      <c r="B79" s="281">
        <v>19</v>
      </c>
      <c r="D79" s="1" t="s">
        <v>102</v>
      </c>
      <c r="E79" s="1" t="s">
        <v>102</v>
      </c>
      <c r="F79" s="287" t="s">
        <v>183</v>
      </c>
      <c r="G79" s="84" t="s">
        <v>184</v>
      </c>
      <c r="H79" s="1" t="s">
        <v>26</v>
      </c>
      <c r="I79" s="63" t="s">
        <v>185</v>
      </c>
      <c r="J79" s="228">
        <v>1500294</v>
      </c>
      <c r="K79" s="1">
        <v>634406</v>
      </c>
      <c r="L79" s="21" t="e">
        <f>VLOOKUP(A77,'[2]LL KITS'!$O:$Q,2,0)</f>
        <v>#N/A</v>
      </c>
      <c r="M79" s="21" t="e">
        <f>VLOOKUP(A77,'[2]LL KITS'!$O:$Q,3,0)</f>
        <v>#N/A</v>
      </c>
      <c r="N79" s="21"/>
      <c r="T79" s="102"/>
      <c r="U79" s="55"/>
      <c r="V79" s="60"/>
      <c r="W79" s="176"/>
      <c r="X79" s="50" t="s">
        <v>94</v>
      </c>
      <c r="Y79" s="49">
        <v>1477481</v>
      </c>
      <c r="Z79" s="102"/>
      <c r="AA79" s="55"/>
    </row>
    <row r="80" spans="1:28" ht="21" customHeight="1" x14ac:dyDescent="0.25">
      <c r="A80" s="18" t="str">
        <f>$F$78&amp;J82</f>
        <v>1472706</v>
      </c>
      <c r="B80" s="282"/>
      <c r="D80" s="1" t="s">
        <v>102</v>
      </c>
      <c r="E80" s="1" t="s">
        <v>102</v>
      </c>
      <c r="F80" s="288"/>
      <c r="G80" s="84" t="s">
        <v>186</v>
      </c>
      <c r="H80" s="1" t="s">
        <v>26</v>
      </c>
      <c r="I80" s="63" t="s">
        <v>187</v>
      </c>
      <c r="J80" s="228">
        <v>1467556</v>
      </c>
      <c r="K80" s="228">
        <v>631669</v>
      </c>
      <c r="L80" s="34" t="e">
        <f>VLOOKUP(A78,'[2]LL KITS'!$O:$Q,2,0)</f>
        <v>#N/A</v>
      </c>
      <c r="M80" s="34" t="e">
        <f>VLOOKUP(A78,'[2]LL KITS'!$O:$Q,3,0)</f>
        <v>#N/A</v>
      </c>
      <c r="N80" s="34"/>
      <c r="T80" s="103"/>
      <c r="U80" s="24"/>
      <c r="V80" s="29"/>
      <c r="W80" s="186"/>
      <c r="X80" s="189"/>
      <c r="Y80" s="19"/>
      <c r="Z80" s="103"/>
      <c r="AA80" s="24"/>
    </row>
    <row r="81" spans="1:27" ht="21" customHeight="1" x14ac:dyDescent="0.25">
      <c r="A81" s="18" t="str">
        <f t="shared" ref="A81:A83" si="10">$F$78&amp;J83</f>
        <v>1472711</v>
      </c>
      <c r="B81" s="283"/>
      <c r="C81" s="174"/>
      <c r="D81" s="49" t="s">
        <v>102</v>
      </c>
      <c r="E81" s="49" t="s">
        <v>34</v>
      </c>
      <c r="F81" s="289"/>
      <c r="G81" s="50" t="s">
        <v>88</v>
      </c>
      <c r="H81" s="49" t="s">
        <v>26</v>
      </c>
      <c r="I81" s="51" t="s">
        <v>89</v>
      </c>
      <c r="J81" s="49">
        <v>1477479</v>
      </c>
      <c r="K81" s="49">
        <v>636909</v>
      </c>
      <c r="L81" s="52" t="e">
        <f>VLOOKUP(A79,'[2]LL KITS'!$O:$Q,2,0)</f>
        <v>#N/A</v>
      </c>
      <c r="M81" s="52" t="e">
        <f>VLOOKUP(A79,'[2]LL KITS'!$O:$Q,3,0)</f>
        <v>#N/A</v>
      </c>
      <c r="N81" s="52"/>
      <c r="T81" s="102"/>
      <c r="U81" s="55"/>
      <c r="V81" s="60"/>
      <c r="X81" s="94"/>
      <c r="Y81" s="49"/>
      <c r="Z81" s="102"/>
      <c r="AA81" s="55"/>
    </row>
    <row r="82" spans="1:27" ht="15" x14ac:dyDescent="0.25">
      <c r="A82" s="18" t="str">
        <f t="shared" si="10"/>
        <v>1472918</v>
      </c>
      <c r="B82" s="281">
        <v>20</v>
      </c>
      <c r="D82" s="1" t="s">
        <v>102</v>
      </c>
      <c r="E82" s="1" t="s">
        <v>102</v>
      </c>
      <c r="F82" s="287" t="s">
        <v>191</v>
      </c>
      <c r="G82" s="84" t="s">
        <v>192</v>
      </c>
      <c r="H82" s="1" t="s">
        <v>26</v>
      </c>
      <c r="I82" s="20" t="s">
        <v>193</v>
      </c>
      <c r="J82" s="20">
        <v>1472706</v>
      </c>
      <c r="K82" s="20">
        <v>636113</v>
      </c>
      <c r="L82" s="21" t="e">
        <f>VLOOKUP(A80,'[2]LL KITS'!$O:$Q,2,0)</f>
        <v>#N/A</v>
      </c>
      <c r="M82" s="61" t="e">
        <f>VLOOKUP(A80,'[2]LL KITS'!$O:$Q,3,0)</f>
        <v>#N/A</v>
      </c>
      <c r="N82" s="21"/>
      <c r="T82" s="103"/>
      <c r="U82" s="24"/>
      <c r="V82" s="29"/>
      <c r="W82" s="172"/>
      <c r="X82" s="189"/>
      <c r="Y82" s="19"/>
      <c r="Z82" s="103"/>
      <c r="AA82" s="24"/>
    </row>
    <row r="83" spans="1:27" ht="15" x14ac:dyDescent="0.25">
      <c r="A83" s="18" t="str">
        <f t="shared" si="10"/>
        <v>1396321</v>
      </c>
      <c r="B83" s="282"/>
      <c r="D83" s="1" t="s">
        <v>102</v>
      </c>
      <c r="E83" s="1" t="s">
        <v>102</v>
      </c>
      <c r="F83" s="288"/>
      <c r="G83" s="84" t="s">
        <v>134</v>
      </c>
      <c r="H83" s="1" t="s">
        <v>26</v>
      </c>
      <c r="I83" s="20" t="s">
        <v>135</v>
      </c>
      <c r="J83" s="20">
        <v>1472711</v>
      </c>
      <c r="K83" s="20">
        <v>636148</v>
      </c>
      <c r="L83" s="34" t="e">
        <f>VLOOKUP(A81,'[2]LL KITS'!$O:$Q,2,0)</f>
        <v>#N/A</v>
      </c>
      <c r="M83" s="62" t="e">
        <f>VLOOKUP(A81,'[2]LL KITS'!$O:$Q,3,0)</f>
        <v>#N/A</v>
      </c>
      <c r="N83" s="34"/>
      <c r="T83" s="100"/>
      <c r="U83" s="37"/>
      <c r="V83" s="42"/>
      <c r="W83" s="173"/>
      <c r="X83" s="84"/>
      <c r="Y83" s="1"/>
      <c r="Z83" s="100"/>
      <c r="AA83" s="37"/>
    </row>
    <row r="84" spans="1:27" ht="15" x14ac:dyDescent="0.25">
      <c r="A84" s="18" t="str">
        <f>$F$78&amp;J86</f>
        <v>1477481</v>
      </c>
      <c r="B84" s="282"/>
      <c r="D84" s="1" t="s">
        <v>102</v>
      </c>
      <c r="E84" s="1" t="s">
        <v>102</v>
      </c>
      <c r="F84" s="288"/>
      <c r="G84" s="84" t="s">
        <v>194</v>
      </c>
      <c r="H84" s="1" t="s">
        <v>26</v>
      </c>
      <c r="I84" s="63" t="s">
        <v>195</v>
      </c>
      <c r="J84" s="1">
        <v>1472918</v>
      </c>
      <c r="K84" s="20">
        <v>636215</v>
      </c>
      <c r="L84" s="34" t="e">
        <f>VLOOKUP(A82,'[2]LL KITS'!$O:$Q,2,0)</f>
        <v>#N/A</v>
      </c>
      <c r="M84" s="62" t="e">
        <f>VLOOKUP(A82,'[2]LL KITS'!$O:$Q,3,0)</f>
        <v>#N/A</v>
      </c>
      <c r="N84" s="34"/>
      <c r="T84" s="102"/>
      <c r="U84" s="55"/>
      <c r="V84" s="60"/>
      <c r="W84" s="176"/>
      <c r="X84" s="94"/>
      <c r="Y84" s="49"/>
      <c r="Z84" s="102"/>
      <c r="AA84" s="55"/>
    </row>
    <row r="85" spans="1:27" ht="20.25" customHeight="1" x14ac:dyDescent="0.25">
      <c r="A85" s="18" t="str">
        <f>$F$83&amp;J87</f>
        <v>1473970</v>
      </c>
      <c r="B85" s="282"/>
      <c r="D85" s="1" t="s">
        <v>102</v>
      </c>
      <c r="E85" s="1" t="s">
        <v>43</v>
      </c>
      <c r="F85" s="288"/>
      <c r="G85" s="84" t="s">
        <v>197</v>
      </c>
      <c r="H85" s="1" t="s">
        <v>60</v>
      </c>
      <c r="I85" s="63">
        <v>5537063</v>
      </c>
      <c r="J85" s="18">
        <v>1396321</v>
      </c>
      <c r="K85" s="63">
        <v>2271244</v>
      </c>
      <c r="L85" s="34" t="e">
        <f>VLOOKUP(A83,'[2]LL KITS'!$O:$Q,2,0)</f>
        <v>#N/A</v>
      </c>
      <c r="M85" s="62" t="e">
        <f>VLOOKUP(A83,'[2]LL KITS'!$O:$Q,3,0)</f>
        <v>#N/A</v>
      </c>
      <c r="N85" s="34"/>
      <c r="T85" s="103"/>
      <c r="U85" s="24"/>
      <c r="V85" s="29"/>
      <c r="W85" s="172"/>
      <c r="X85" s="189"/>
      <c r="Y85" s="19"/>
      <c r="Z85" s="103"/>
      <c r="AA85" s="24"/>
    </row>
    <row r="86" spans="1:27" ht="18.75" customHeight="1" x14ac:dyDescent="0.25">
      <c r="A86" s="18" t="str">
        <f t="shared" ref="A86" si="11">$F$83&amp;J88</f>
        <v>1513588</v>
      </c>
      <c r="B86" s="283"/>
      <c r="C86" s="174"/>
      <c r="D86" s="49" t="s">
        <v>102</v>
      </c>
      <c r="E86" s="49" t="s">
        <v>34</v>
      </c>
      <c r="F86" s="289"/>
      <c r="G86" s="50" t="s">
        <v>94</v>
      </c>
      <c r="H86" s="49" t="s">
        <v>26</v>
      </c>
      <c r="I86" s="51" t="s">
        <v>95</v>
      </c>
      <c r="J86" s="49">
        <v>1477481</v>
      </c>
      <c r="K86" s="49">
        <v>636912</v>
      </c>
      <c r="L86" s="52" t="e">
        <f>VLOOKUP(A84,'[2]LL KITS'!$O:$Q,2,0)</f>
        <v>#N/A</v>
      </c>
      <c r="M86" s="69" t="e">
        <f>VLOOKUP(A84,'[2]LL KITS'!$O:$Q,3,0)</f>
        <v>#N/A</v>
      </c>
      <c r="N86" s="52"/>
      <c r="T86" s="100"/>
      <c r="U86" s="37"/>
      <c r="V86" s="42"/>
      <c r="W86" s="173"/>
      <c r="X86" s="84"/>
      <c r="Y86" s="1"/>
      <c r="Z86" s="100"/>
      <c r="AA86" s="37"/>
    </row>
    <row r="87" spans="1:27" ht="20.25" customHeight="1" x14ac:dyDescent="0.25">
      <c r="A87" s="18" t="str">
        <f>$F$85&amp;J89</f>
        <v>1511251</v>
      </c>
      <c r="B87" s="281">
        <v>21</v>
      </c>
      <c r="D87" s="1" t="s">
        <v>200</v>
      </c>
      <c r="E87" s="1" t="s">
        <v>200</v>
      </c>
      <c r="F87" s="287" t="s">
        <v>201</v>
      </c>
      <c r="G87" s="84" t="s">
        <v>202</v>
      </c>
      <c r="H87" s="1" t="s">
        <v>26</v>
      </c>
      <c r="I87" s="63" t="s">
        <v>203</v>
      </c>
      <c r="J87" s="1">
        <v>1473970</v>
      </c>
      <c r="K87" s="1">
        <v>633366</v>
      </c>
      <c r="L87" s="21" t="e">
        <f>VLOOKUP(A85,'[2]LL KITS'!$O:$Q,2,0)</f>
        <v>#N/A</v>
      </c>
      <c r="M87" s="21" t="e">
        <f>VLOOKUP(A85,'[2]LL KITS'!$O:$Q,3,0)</f>
        <v>#N/A</v>
      </c>
      <c r="N87" s="21"/>
      <c r="T87" s="102"/>
      <c r="U87" s="55"/>
      <c r="V87" s="60"/>
      <c r="W87" s="176"/>
      <c r="X87" s="94"/>
      <c r="Y87" s="51"/>
      <c r="Z87" s="102"/>
      <c r="AA87" s="55"/>
    </row>
    <row r="88" spans="1:27" ht="20.25" customHeight="1" x14ac:dyDescent="0.25">
      <c r="A88" s="18" t="str">
        <f t="shared" ref="A88:A89" si="12">$F$85&amp;J90</f>
        <v>1511252</v>
      </c>
      <c r="B88" s="283"/>
      <c r="C88" s="174"/>
      <c r="D88" s="49" t="s">
        <v>200</v>
      </c>
      <c r="E88" s="49" t="s">
        <v>34</v>
      </c>
      <c r="F88" s="289"/>
      <c r="G88" s="94" t="s">
        <v>204</v>
      </c>
      <c r="H88" s="49" t="s">
        <v>36</v>
      </c>
      <c r="I88" s="51" t="s">
        <v>205</v>
      </c>
      <c r="J88" s="49">
        <v>1513588</v>
      </c>
      <c r="K88" s="49">
        <v>640885</v>
      </c>
      <c r="L88" s="52" t="e">
        <f>VLOOKUP(A86,'[2]LL KITS'!$O:$Q,2,0)</f>
        <v>#N/A</v>
      </c>
      <c r="M88" s="52" t="e">
        <f>VLOOKUP(A86,'[2]LL KITS'!$O:$Q,3,0)</f>
        <v>#N/A</v>
      </c>
      <c r="N88" s="60"/>
      <c r="T88" s="103"/>
      <c r="U88" s="24"/>
      <c r="V88" s="29"/>
      <c r="W88" s="172"/>
      <c r="X88" s="189"/>
      <c r="Y88" s="19"/>
      <c r="Z88" s="103"/>
      <c r="AA88" s="24"/>
    </row>
    <row r="89" spans="1:27" ht="18.75" customHeight="1" x14ac:dyDescent="0.25">
      <c r="A89" s="18" t="str">
        <f t="shared" si="12"/>
        <v>1474505</v>
      </c>
      <c r="B89" s="281">
        <v>22</v>
      </c>
      <c r="D89" s="1" t="s">
        <v>200</v>
      </c>
      <c r="E89" s="1" t="s">
        <v>200</v>
      </c>
      <c r="F89" s="287" t="s">
        <v>206</v>
      </c>
      <c r="G89" s="84" t="s">
        <v>207</v>
      </c>
      <c r="H89" s="1" t="s">
        <v>45</v>
      </c>
      <c r="I89" s="63" t="s">
        <v>208</v>
      </c>
      <c r="J89" s="1">
        <v>1511251</v>
      </c>
      <c r="K89" s="1">
        <v>5601663</v>
      </c>
      <c r="L89" s="21" t="e">
        <f>VLOOKUP(A87,'[2]LL KITS'!$O:$Q,2,0)</f>
        <v>#N/A</v>
      </c>
      <c r="M89" s="21" t="e">
        <f>VLOOKUP(A87,'[2]LL KITS'!$O:$Q,3,0)</f>
        <v>#N/A</v>
      </c>
      <c r="N89" s="21"/>
      <c r="T89" s="100"/>
      <c r="U89" s="37"/>
      <c r="V89" s="42"/>
      <c r="W89" s="173"/>
      <c r="X89" s="84"/>
      <c r="Y89" s="1"/>
      <c r="Z89" s="100"/>
      <c r="AA89" s="37"/>
    </row>
    <row r="90" spans="1:27" ht="20.25" customHeight="1" x14ac:dyDescent="0.25">
      <c r="A90" s="18" t="str">
        <f>$F$88&amp;J92</f>
        <v>1488316</v>
      </c>
      <c r="B90" s="282"/>
      <c r="D90" s="1" t="s">
        <v>200</v>
      </c>
      <c r="E90" s="1" t="s">
        <v>200</v>
      </c>
      <c r="F90" s="288"/>
      <c r="G90" s="84" t="s">
        <v>209</v>
      </c>
      <c r="H90" s="1" t="s">
        <v>45</v>
      </c>
      <c r="I90" s="63" t="s">
        <v>210</v>
      </c>
      <c r="J90" s="1">
        <v>1511252</v>
      </c>
      <c r="K90" s="1">
        <v>5601668</v>
      </c>
      <c r="L90" s="34" t="e">
        <f>VLOOKUP(A88,'[2]LL KITS'!$O:$Q,2,0)</f>
        <v>#N/A</v>
      </c>
      <c r="M90" s="34" t="e">
        <f>VLOOKUP(A88,'[2]LL KITS'!$O:$Q,3,0)</f>
        <v>#N/A</v>
      </c>
      <c r="N90" s="34"/>
      <c r="T90" s="102"/>
      <c r="U90" s="55"/>
      <c r="V90" s="60"/>
      <c r="W90" s="176"/>
      <c r="X90" s="94"/>
      <c r="Y90" s="51"/>
      <c r="Z90" s="102"/>
      <c r="AA90" s="55"/>
    </row>
    <row r="91" spans="1:27" ht="15" x14ac:dyDescent="0.25">
      <c r="A91" s="18" t="str">
        <f t="shared" ref="A91:A92" si="13">$F$88&amp;J93</f>
        <v>1487220</v>
      </c>
      <c r="B91" s="283"/>
      <c r="C91" s="174"/>
      <c r="D91" s="49" t="s">
        <v>200</v>
      </c>
      <c r="E91" s="49" t="s">
        <v>34</v>
      </c>
      <c r="F91" s="289"/>
      <c r="G91" s="94" t="s">
        <v>211</v>
      </c>
      <c r="H91" s="49" t="s">
        <v>36</v>
      </c>
      <c r="I91" s="51" t="s">
        <v>212</v>
      </c>
      <c r="J91" s="49">
        <v>1474505</v>
      </c>
      <c r="K91" s="49">
        <v>636565</v>
      </c>
      <c r="L91" s="52" t="e">
        <f>VLOOKUP(A89,'[2]LL KITS'!$O:$Q,2,0)</f>
        <v>#N/A</v>
      </c>
      <c r="M91" s="52" t="e">
        <f>VLOOKUP(A89,'[2]LL KITS'!$O:$Q,3,0)</f>
        <v>#N/A</v>
      </c>
      <c r="N91" s="52"/>
      <c r="T91" s="103"/>
      <c r="U91" s="24"/>
      <c r="V91" s="29"/>
      <c r="W91" s="172"/>
      <c r="X91" s="189" t="s">
        <v>224</v>
      </c>
      <c r="Y91" s="19">
        <v>1388077</v>
      </c>
      <c r="Z91" s="103"/>
      <c r="AA91" s="24"/>
    </row>
    <row r="92" spans="1:27" ht="19.5" customHeight="1" x14ac:dyDescent="0.25">
      <c r="A92" s="18" t="str">
        <f t="shared" si="13"/>
        <v>1500865</v>
      </c>
      <c r="B92" s="281">
        <v>23</v>
      </c>
      <c r="D92" s="1" t="s">
        <v>200</v>
      </c>
      <c r="E92" s="1" t="s">
        <v>200</v>
      </c>
      <c r="F92" s="287" t="s">
        <v>213</v>
      </c>
      <c r="G92" s="84" t="s">
        <v>214</v>
      </c>
      <c r="H92" s="1" t="s">
        <v>26</v>
      </c>
      <c r="I92" s="63" t="s">
        <v>215</v>
      </c>
      <c r="J92" s="1">
        <v>1488316</v>
      </c>
      <c r="K92" s="1">
        <v>635590</v>
      </c>
      <c r="L92" s="21" t="e">
        <f>VLOOKUP(A90,'[2]LL KITS'!$O:$Q,2,0)</f>
        <v>#N/A</v>
      </c>
      <c r="M92" s="21" t="e">
        <f>VLOOKUP(A90,'[2]LL KITS'!$O:$Q,3,0)</f>
        <v>#N/A</v>
      </c>
      <c r="N92" s="29"/>
      <c r="T92" s="100"/>
      <c r="U92" s="37"/>
      <c r="V92" s="42"/>
      <c r="W92" s="173"/>
      <c r="X92" s="84" t="s">
        <v>226</v>
      </c>
      <c r="Y92" s="1">
        <v>1388078</v>
      </c>
      <c r="Z92" s="100"/>
      <c r="AA92" s="37"/>
    </row>
    <row r="93" spans="1:27" ht="19.5" customHeight="1" x14ac:dyDescent="0.25">
      <c r="A93" s="18" t="str">
        <f>$F$91&amp;J95</f>
        <v>1465544</v>
      </c>
      <c r="B93" s="282"/>
      <c r="D93" s="1" t="s">
        <v>200</v>
      </c>
      <c r="E93" s="1" t="s">
        <v>200</v>
      </c>
      <c r="F93" s="288"/>
      <c r="G93" s="84" t="s">
        <v>216</v>
      </c>
      <c r="H93" s="1" t="s">
        <v>26</v>
      </c>
      <c r="I93" s="63" t="s">
        <v>217</v>
      </c>
      <c r="J93" s="1">
        <v>1487220</v>
      </c>
      <c r="K93" s="1">
        <v>635591</v>
      </c>
      <c r="L93" s="34" t="e">
        <f>VLOOKUP(A91,'[2]LL KITS'!$O:$Q,2,0)</f>
        <v>#N/A</v>
      </c>
      <c r="M93" s="34" t="e">
        <f>VLOOKUP(A91,'[2]LL KITS'!$O:$Q,3,0)</f>
        <v>#N/A</v>
      </c>
      <c r="N93" s="34"/>
      <c r="T93" s="100"/>
      <c r="U93" s="37"/>
      <c r="V93" s="42"/>
      <c r="W93" s="173"/>
      <c r="X93" s="84" t="s">
        <v>181</v>
      </c>
      <c r="Y93" s="63">
        <v>1500485</v>
      </c>
      <c r="Z93" s="100"/>
      <c r="AA93" s="37" t="s">
        <v>182</v>
      </c>
    </row>
    <row r="94" spans="1:27" ht="19.5" customHeight="1" x14ac:dyDescent="0.25">
      <c r="A94" s="18" t="str">
        <f t="shared" ref="A94:A95" si="14">$F$91&amp;J96</f>
        <v>1465545</v>
      </c>
      <c r="B94" s="283"/>
      <c r="C94" s="174"/>
      <c r="D94" s="49" t="s">
        <v>200</v>
      </c>
      <c r="E94" s="49" t="s">
        <v>34</v>
      </c>
      <c r="F94" s="289"/>
      <c r="G94" s="94" t="s">
        <v>108</v>
      </c>
      <c r="H94" s="49" t="s">
        <v>36</v>
      </c>
      <c r="I94" s="51" t="s">
        <v>109</v>
      </c>
      <c r="J94" s="51">
        <v>1500865</v>
      </c>
      <c r="K94" s="51">
        <v>636908</v>
      </c>
      <c r="L94" s="52" t="e">
        <f>VLOOKUP(A92,'[2]LL KITS'!$O:$Q,2,0)</f>
        <v>#N/A</v>
      </c>
      <c r="M94" s="52" t="e">
        <f>VLOOKUP(A92,'[2]LL KITS'!$O:$Q,3,0)</f>
        <v>#N/A</v>
      </c>
      <c r="N94" s="52"/>
      <c r="T94" s="102"/>
      <c r="U94" s="55"/>
      <c r="V94" s="60"/>
      <c r="W94" s="176"/>
      <c r="X94" s="50" t="s">
        <v>94</v>
      </c>
      <c r="Y94" s="49">
        <v>1477481</v>
      </c>
      <c r="Z94" s="102"/>
      <c r="AA94" s="55"/>
    </row>
    <row r="95" spans="1:27" ht="19.5" customHeight="1" x14ac:dyDescent="0.25">
      <c r="A95" s="18" t="str">
        <f t="shared" si="14"/>
        <v>1477479</v>
      </c>
      <c r="B95" s="281">
        <v>24</v>
      </c>
      <c r="D95" s="1" t="s">
        <v>200</v>
      </c>
      <c r="E95" s="1" t="s">
        <v>200</v>
      </c>
      <c r="F95" s="287" t="s">
        <v>218</v>
      </c>
      <c r="G95" s="84" t="s">
        <v>219</v>
      </c>
      <c r="H95" s="1" t="s">
        <v>26</v>
      </c>
      <c r="I95" s="63" t="s">
        <v>220</v>
      </c>
      <c r="J95" s="1">
        <v>1465544</v>
      </c>
      <c r="K95" s="1">
        <v>630186</v>
      </c>
      <c r="L95" s="21" t="e">
        <f>VLOOKUP(A93,'[2]LL KITS'!$O:$Q,2,0)</f>
        <v>#N/A</v>
      </c>
      <c r="M95" s="21" t="e">
        <f>VLOOKUP(A93,'[2]LL KITS'!$O:$Q,3,0)</f>
        <v>#N/A</v>
      </c>
      <c r="N95" s="21"/>
      <c r="T95" s="103"/>
      <c r="U95" s="37" t="s">
        <v>232</v>
      </c>
      <c r="V95" s="29"/>
      <c r="W95" s="186"/>
      <c r="X95" s="189"/>
      <c r="Y95" s="19"/>
      <c r="Z95" s="103"/>
      <c r="AA95" s="24"/>
    </row>
    <row r="96" spans="1:27" ht="19.5" customHeight="1" x14ac:dyDescent="0.25">
      <c r="A96" s="18" t="str">
        <f>$F$94&amp;J98</f>
        <v>1388077</v>
      </c>
      <c r="B96" s="282"/>
      <c r="D96" s="1" t="s">
        <v>200</v>
      </c>
      <c r="E96" s="1" t="s">
        <v>200</v>
      </c>
      <c r="F96" s="288"/>
      <c r="G96" s="84" t="s">
        <v>221</v>
      </c>
      <c r="H96" s="1" t="s">
        <v>26</v>
      </c>
      <c r="I96" s="63" t="s">
        <v>222</v>
      </c>
      <c r="J96" s="1">
        <v>1465545</v>
      </c>
      <c r="K96" s="1">
        <v>630187</v>
      </c>
      <c r="L96" s="34" t="e">
        <f>VLOOKUP(A94,'[2]LL KITS'!$O:$Q,2,0)</f>
        <v>#N/A</v>
      </c>
      <c r="M96" s="34" t="e">
        <f>VLOOKUP(A94,'[2]LL KITS'!$O:$Q,3,0)</f>
        <v>#N/A</v>
      </c>
      <c r="N96" s="34"/>
      <c r="T96" s="100"/>
      <c r="U96" s="37"/>
      <c r="V96" s="42"/>
      <c r="X96" s="84"/>
      <c r="Y96" s="1"/>
      <c r="Z96" s="100"/>
      <c r="AA96" s="37"/>
    </row>
    <row r="97" spans="1:27" ht="19.5" customHeight="1" x14ac:dyDescent="0.25">
      <c r="A97" s="18" t="str">
        <f t="shared" ref="A97:A99" si="15">$F$94&amp;J99</f>
        <v>1388078</v>
      </c>
      <c r="B97" s="283"/>
      <c r="C97" s="174"/>
      <c r="D97" s="49" t="s">
        <v>200</v>
      </c>
      <c r="E97" s="49" t="s">
        <v>34</v>
      </c>
      <c r="F97" s="289"/>
      <c r="G97" s="94" t="s">
        <v>88</v>
      </c>
      <c r="H97" s="49" t="s">
        <v>26</v>
      </c>
      <c r="I97" s="51" t="s">
        <v>89</v>
      </c>
      <c r="J97" s="51">
        <v>1477479</v>
      </c>
      <c r="K97" s="51">
        <v>636909</v>
      </c>
      <c r="L97" s="52" t="e">
        <f>VLOOKUP(A95,'[2]LL KITS'!$O:$Q,2,0)</f>
        <v>#N/A</v>
      </c>
      <c r="M97" s="52" t="e">
        <f>VLOOKUP(A95,'[2]LL KITS'!$O:$Q,3,0)</f>
        <v>#N/A</v>
      </c>
      <c r="N97" s="52"/>
      <c r="T97" s="102"/>
      <c r="U97" s="55"/>
      <c r="V97" s="60"/>
      <c r="X97" s="50"/>
      <c r="Y97" s="49"/>
      <c r="Z97" s="102"/>
      <c r="AA97" s="55"/>
    </row>
    <row r="98" spans="1:27" ht="15" x14ac:dyDescent="0.25">
      <c r="A98" s="18" t="str">
        <f t="shared" si="15"/>
        <v>1518069</v>
      </c>
      <c r="B98" s="281">
        <v>25</v>
      </c>
      <c r="D98" s="1" t="s">
        <v>200</v>
      </c>
      <c r="E98" s="1" t="s">
        <v>200</v>
      </c>
      <c r="F98" s="287" t="s">
        <v>223</v>
      </c>
      <c r="G98" s="189" t="s">
        <v>224</v>
      </c>
      <c r="H98" s="19" t="s">
        <v>26</v>
      </c>
      <c r="I98" s="97" t="s">
        <v>225</v>
      </c>
      <c r="J98" s="19">
        <v>1388077</v>
      </c>
      <c r="K98" s="19">
        <v>626101</v>
      </c>
      <c r="L98" s="21" t="e">
        <f>VLOOKUP(A96,'[2]LL KITS'!$O:$Q,2,0)</f>
        <v>#N/A</v>
      </c>
      <c r="M98" s="21" t="e">
        <f>VLOOKUP(A96,'[2]LL KITS'!$O:$Q,3,0)</f>
        <v>#N/A</v>
      </c>
      <c r="N98" s="21"/>
      <c r="T98" s="103"/>
      <c r="U98" s="37" t="s">
        <v>232</v>
      </c>
      <c r="V98" s="29"/>
      <c r="W98" s="176"/>
      <c r="X98" s="189"/>
      <c r="Y98" s="19"/>
      <c r="Z98" s="103"/>
      <c r="AA98" s="24"/>
    </row>
    <row r="99" spans="1:27" ht="15" x14ac:dyDescent="0.25">
      <c r="A99" s="18" t="str">
        <f t="shared" si="15"/>
        <v>1477481</v>
      </c>
      <c r="B99" s="282"/>
      <c r="D99" s="1" t="s">
        <v>200</v>
      </c>
      <c r="E99" s="1" t="s">
        <v>200</v>
      </c>
      <c r="F99" s="288"/>
      <c r="G99" s="84" t="s">
        <v>226</v>
      </c>
      <c r="H99" s="1" t="s">
        <v>26</v>
      </c>
      <c r="I99" s="63" t="s">
        <v>227</v>
      </c>
      <c r="J99" s="1">
        <v>1388078</v>
      </c>
      <c r="K99" s="1">
        <v>626102</v>
      </c>
      <c r="L99" s="34" t="e">
        <f>VLOOKUP(A97,'[2]LL KITS'!$O:$Q,2,0)</f>
        <v>#N/A</v>
      </c>
      <c r="M99" s="34" t="e">
        <f>VLOOKUP(A97,'[2]LL KITS'!$O:$Q,3,0)</f>
        <v>#N/A</v>
      </c>
      <c r="N99" s="34"/>
      <c r="T99" s="100"/>
      <c r="U99" s="37"/>
      <c r="V99" s="42"/>
      <c r="W99" s="173"/>
      <c r="Y99" s="1"/>
      <c r="Z99" s="100"/>
      <c r="AA99" s="37"/>
    </row>
    <row r="100" spans="1:27" ht="15" x14ac:dyDescent="0.25">
      <c r="A100" s="18" t="str">
        <f>$F$98&amp;J102</f>
        <v>Presente Pur Blanca My Essence1457667</v>
      </c>
      <c r="B100" s="282"/>
      <c r="D100" s="1" t="s">
        <v>200</v>
      </c>
      <c r="E100" s="1" t="s">
        <v>43</v>
      </c>
      <c r="F100" s="288"/>
      <c r="G100" s="84" t="s">
        <v>228</v>
      </c>
      <c r="H100" s="1" t="s">
        <v>45</v>
      </c>
      <c r="I100" s="63">
        <v>5625535</v>
      </c>
      <c r="J100" s="63">
        <v>1518069</v>
      </c>
      <c r="K100" s="63">
        <v>2319413</v>
      </c>
      <c r="L100" s="34" t="e">
        <f>VLOOKUP(A98,'[2]LL KITS'!$O:$Q,2,0)</f>
        <v>#N/A</v>
      </c>
      <c r="M100" s="34" t="e">
        <f>VLOOKUP(A98,'[2]LL KITS'!$O:$Q,3,0)</f>
        <v>#N/A</v>
      </c>
      <c r="N100" s="34"/>
      <c r="T100" s="100"/>
      <c r="U100" s="37"/>
      <c r="V100" s="42"/>
      <c r="W100" s="173"/>
      <c r="X100" s="84"/>
      <c r="Y100" s="1"/>
      <c r="Z100" s="100"/>
      <c r="AA100" s="37"/>
    </row>
    <row r="101" spans="1:27" ht="15" x14ac:dyDescent="0.25">
      <c r="A101" s="18" t="str">
        <f t="shared" ref="A101:A102" si="16">$F$98&amp;J103</f>
        <v>Presente Pur Blanca My Essence1493956</v>
      </c>
      <c r="B101" s="283"/>
      <c r="C101" s="174"/>
      <c r="D101" s="49" t="s">
        <v>200</v>
      </c>
      <c r="E101" s="49" t="s">
        <v>34</v>
      </c>
      <c r="F101" s="289"/>
      <c r="G101" s="50" t="s">
        <v>94</v>
      </c>
      <c r="H101" s="49" t="s">
        <v>26</v>
      </c>
      <c r="I101" s="51" t="s">
        <v>95</v>
      </c>
      <c r="J101" s="49">
        <v>1477481</v>
      </c>
      <c r="K101" s="49">
        <v>636912</v>
      </c>
      <c r="L101" s="52" t="e">
        <f>VLOOKUP(A99,'[2]LL KITS'!$O:$Q,2,0)</f>
        <v>#N/A</v>
      </c>
      <c r="M101" s="52" t="e">
        <f>VLOOKUP(A99,'[2]LL KITS'!$O:$Q,3,0)</f>
        <v>#N/A</v>
      </c>
      <c r="N101" s="52"/>
      <c r="T101" s="102"/>
      <c r="U101" s="55"/>
      <c r="V101" s="60"/>
      <c r="W101" s="176"/>
      <c r="X101" s="50"/>
      <c r="Y101" s="49"/>
      <c r="Z101" s="102"/>
      <c r="AA101" s="55"/>
    </row>
    <row r="102" spans="1:27" ht="18.75" customHeight="1" x14ac:dyDescent="0.25">
      <c r="A102" s="18" t="str">
        <f t="shared" si="16"/>
        <v>Presente Pur Blanca My Essence1477479</v>
      </c>
      <c r="B102" s="281">
        <v>26</v>
      </c>
      <c r="D102" s="1" t="s">
        <v>200</v>
      </c>
      <c r="E102" s="1" t="s">
        <v>200</v>
      </c>
      <c r="F102" s="287" t="s">
        <v>229</v>
      </c>
      <c r="G102" s="84" t="s">
        <v>230</v>
      </c>
      <c r="H102" s="1" t="s">
        <v>36</v>
      </c>
      <c r="I102" s="63" t="s">
        <v>231</v>
      </c>
      <c r="J102" s="1">
        <v>1457667</v>
      </c>
      <c r="K102" s="1">
        <v>631530</v>
      </c>
      <c r="L102" s="21" t="e">
        <f>VLOOKUP(A100,'[2]LL KITS'!$O:$Q,2,0)</f>
        <v>#N/A</v>
      </c>
      <c r="M102" s="21" t="e">
        <f>VLOOKUP(A100,'[2]LL KITS'!$O:$Q,3,0)</f>
        <v>#N/A</v>
      </c>
      <c r="N102" s="34"/>
      <c r="T102" s="103"/>
      <c r="U102" s="24"/>
      <c r="V102" s="29"/>
      <c r="W102" s="172"/>
      <c r="X102" s="189"/>
      <c r="Y102" s="19"/>
      <c r="Z102" s="103"/>
      <c r="AA102" s="24"/>
    </row>
    <row r="103" spans="1:27" ht="18" customHeight="1" x14ac:dyDescent="0.25">
      <c r="A103" s="18" t="str">
        <f>$F$101&amp;J105</f>
        <v>1457667</v>
      </c>
      <c r="B103" s="282"/>
      <c r="D103" s="1" t="s">
        <v>200</v>
      </c>
      <c r="E103" s="1" t="s">
        <v>200</v>
      </c>
      <c r="F103" s="288"/>
      <c r="G103" s="84" t="s">
        <v>233</v>
      </c>
      <c r="H103" s="1" t="s">
        <v>36</v>
      </c>
      <c r="I103" s="63" t="s">
        <v>234</v>
      </c>
      <c r="J103" s="1">
        <v>1493956</v>
      </c>
      <c r="K103" s="1">
        <v>635871</v>
      </c>
      <c r="L103" s="34" t="e">
        <f>VLOOKUP(A101,'[2]LL KITS'!$O:$Q,2,0)</f>
        <v>#N/A</v>
      </c>
      <c r="M103" s="34" t="e">
        <f>VLOOKUP(A101,'[2]LL KITS'!$O:$Q,3,0)</f>
        <v>#N/A</v>
      </c>
      <c r="N103" s="34"/>
      <c r="T103" s="100"/>
      <c r="U103" s="37"/>
      <c r="V103" s="42"/>
      <c r="W103" s="173"/>
      <c r="Y103" s="63"/>
      <c r="Z103" s="100"/>
      <c r="AA103" s="37"/>
    </row>
    <row r="104" spans="1:27" ht="21" customHeight="1" x14ac:dyDescent="0.25">
      <c r="A104" s="18" t="str">
        <f t="shared" ref="A104:A106" si="17">$F$101&amp;J106</f>
        <v>1493956</v>
      </c>
      <c r="B104" s="283"/>
      <c r="C104" s="174"/>
      <c r="D104" s="49" t="s">
        <v>200</v>
      </c>
      <c r="E104" s="49" t="s">
        <v>34</v>
      </c>
      <c r="F104" s="289"/>
      <c r="G104" s="50" t="s">
        <v>88</v>
      </c>
      <c r="H104" s="49" t="s">
        <v>26</v>
      </c>
      <c r="I104" s="51" t="s">
        <v>89</v>
      </c>
      <c r="J104" s="49">
        <v>1477479</v>
      </c>
      <c r="K104" s="49">
        <v>636909</v>
      </c>
      <c r="L104" s="52" t="e">
        <f>VLOOKUP(A102,'[2]LL KITS'!$O:$Q,2,0)</f>
        <v>#N/A</v>
      </c>
      <c r="M104" s="52" t="e">
        <f>VLOOKUP(A102,'[2]LL KITS'!$O:$Q,3,0)</f>
        <v>#N/A</v>
      </c>
      <c r="N104" s="52"/>
      <c r="T104" s="102"/>
      <c r="U104" s="55"/>
      <c r="V104" s="60"/>
      <c r="W104" s="176"/>
      <c r="X104" s="50"/>
      <c r="Y104" s="49"/>
      <c r="Z104" s="102"/>
      <c r="AA104" s="55"/>
    </row>
    <row r="105" spans="1:27" ht="15" x14ac:dyDescent="0.25">
      <c r="A105" s="18" t="str">
        <f t="shared" si="17"/>
        <v>1327833</v>
      </c>
      <c r="B105" s="281">
        <v>27</v>
      </c>
      <c r="D105" s="1" t="s">
        <v>200</v>
      </c>
      <c r="E105" s="1" t="s">
        <v>200</v>
      </c>
      <c r="F105" s="287" t="s">
        <v>235</v>
      </c>
      <c r="G105" s="84" t="s">
        <v>230</v>
      </c>
      <c r="H105" s="1" t="s">
        <v>36</v>
      </c>
      <c r="I105" s="63" t="s">
        <v>231</v>
      </c>
      <c r="J105" s="1">
        <v>1457667</v>
      </c>
      <c r="K105" s="1">
        <v>631530</v>
      </c>
      <c r="L105" s="21" t="e">
        <f>VLOOKUP(A103,'[2]LL KITS'!$O:$Q,2,0)</f>
        <v>#N/A</v>
      </c>
      <c r="M105" s="21" t="e">
        <f>VLOOKUP(A103,'[2]LL KITS'!$O:$Q,3,0)</f>
        <v>#N/A</v>
      </c>
      <c r="N105" s="21"/>
      <c r="T105" s="103"/>
      <c r="U105" s="24"/>
      <c r="V105" s="29"/>
      <c r="W105" s="172"/>
      <c r="X105" s="189" t="s">
        <v>239</v>
      </c>
      <c r="Y105" s="19">
        <v>1502512</v>
      </c>
      <c r="Z105" s="103"/>
      <c r="AA105" s="24"/>
    </row>
    <row r="106" spans="1:27" ht="15" x14ac:dyDescent="0.25">
      <c r="A106" s="18" t="str">
        <f t="shared" si="17"/>
        <v>1477479</v>
      </c>
      <c r="B106" s="282"/>
      <c r="D106" s="1" t="s">
        <v>200</v>
      </c>
      <c r="E106" s="1" t="s">
        <v>200</v>
      </c>
      <c r="F106" s="288"/>
      <c r="G106" s="84" t="s">
        <v>233</v>
      </c>
      <c r="H106" s="1" t="s">
        <v>36</v>
      </c>
      <c r="I106" s="1" t="s">
        <v>234</v>
      </c>
      <c r="J106" s="1">
        <v>1493956</v>
      </c>
      <c r="K106" s="1">
        <v>635871</v>
      </c>
      <c r="L106" s="34" t="e">
        <f>VLOOKUP(A104,'[2]LL KITS'!$O:$Q,2,0)</f>
        <v>#N/A</v>
      </c>
      <c r="M106" s="34" t="e">
        <f>VLOOKUP(A104,'[2]LL KITS'!$O:$Q,3,0)</f>
        <v>#N/A</v>
      </c>
      <c r="N106" s="34"/>
      <c r="T106" s="100"/>
      <c r="U106" s="37"/>
      <c r="V106" s="42"/>
      <c r="W106" s="173"/>
      <c r="X106" s="84" t="s">
        <v>241</v>
      </c>
      <c r="Y106" s="63">
        <v>1502492</v>
      </c>
      <c r="Z106" s="100"/>
      <c r="AA106" s="37"/>
    </row>
    <row r="107" spans="1:27" ht="15" x14ac:dyDescent="0.25">
      <c r="A107" s="18" t="str">
        <f>$F$105&amp;J109</f>
        <v>Presente Pur Blanca Especial 1502512</v>
      </c>
      <c r="B107" s="282"/>
      <c r="D107" s="1" t="s">
        <v>200</v>
      </c>
      <c r="E107" s="1" t="s">
        <v>51</v>
      </c>
      <c r="F107" s="288"/>
      <c r="G107" s="84" t="s">
        <v>236</v>
      </c>
      <c r="H107" s="1" t="s">
        <v>26</v>
      </c>
      <c r="I107" s="63" t="s">
        <v>237</v>
      </c>
      <c r="J107" s="1">
        <v>1327833</v>
      </c>
      <c r="K107" s="1">
        <v>621248</v>
      </c>
      <c r="L107" s="34" t="e">
        <f>VLOOKUP(A105,'[2]LL KITS'!$O:$Q,2,0)</f>
        <v>#N/A</v>
      </c>
      <c r="M107" s="34" t="e">
        <f>VLOOKUP(A105,'[2]LL KITS'!$O:$Q,3,0)</f>
        <v>#N/A</v>
      </c>
      <c r="N107" s="34"/>
      <c r="T107" s="100"/>
      <c r="U107" s="37"/>
      <c r="V107" s="42"/>
      <c r="W107" s="173"/>
      <c r="X107" s="84" t="s">
        <v>247</v>
      </c>
      <c r="Y107" s="1">
        <v>1461307</v>
      </c>
      <c r="Z107" s="100"/>
      <c r="AA107" s="37" t="s">
        <v>248</v>
      </c>
    </row>
    <row r="108" spans="1:27" ht="15" x14ac:dyDescent="0.25">
      <c r="A108" s="18" t="str">
        <f t="shared" ref="A108" si="18">$F$105&amp;J110</f>
        <v>Presente Pur Blanca Especial 1502492</v>
      </c>
      <c r="B108" s="283"/>
      <c r="C108" s="174"/>
      <c r="D108" s="49" t="s">
        <v>200</v>
      </c>
      <c r="E108" s="49" t="s">
        <v>34</v>
      </c>
      <c r="F108" s="289"/>
      <c r="G108" s="50" t="s">
        <v>88</v>
      </c>
      <c r="H108" s="49" t="s">
        <v>26</v>
      </c>
      <c r="I108" s="51" t="s">
        <v>89</v>
      </c>
      <c r="J108" s="49">
        <v>1477479</v>
      </c>
      <c r="K108" s="49">
        <v>636909</v>
      </c>
      <c r="L108" s="52" t="e">
        <f>VLOOKUP(A106,'[2]LL KITS'!$O:$Q,2,0)</f>
        <v>#N/A</v>
      </c>
      <c r="M108" s="52" t="e">
        <f>VLOOKUP(A106,'[2]LL KITS'!$O:$Q,3,0)</f>
        <v>#N/A</v>
      </c>
      <c r="N108" s="52"/>
      <c r="T108" s="102"/>
      <c r="U108" s="55"/>
      <c r="V108" s="60"/>
      <c r="W108" s="176"/>
      <c r="X108" s="50" t="s">
        <v>94</v>
      </c>
      <c r="Y108" s="49">
        <v>1477481</v>
      </c>
      <c r="Z108" s="102"/>
      <c r="AA108" s="55"/>
    </row>
    <row r="109" spans="1:27" ht="15" x14ac:dyDescent="0.25">
      <c r="A109" s="18" t="str">
        <f>$F$105&amp;J111</f>
        <v>Presente Pur Blanca Especial 1513589</v>
      </c>
      <c r="B109" s="281">
        <v>28</v>
      </c>
      <c r="D109" s="1" t="s">
        <v>200</v>
      </c>
      <c r="E109" s="1" t="s">
        <v>200</v>
      </c>
      <c r="F109" s="287" t="s">
        <v>238</v>
      </c>
      <c r="G109" s="84" t="s">
        <v>239</v>
      </c>
      <c r="H109" s="1" t="s">
        <v>45</v>
      </c>
      <c r="I109" s="63" t="s">
        <v>240</v>
      </c>
      <c r="J109" s="1">
        <v>1502512</v>
      </c>
      <c r="K109" s="1">
        <v>5584921</v>
      </c>
      <c r="L109" s="21" t="e">
        <f>VLOOKUP(A107,'[2]LL KITS'!$O:$Q,2,0)</f>
        <v>#N/A</v>
      </c>
      <c r="M109" s="21" t="e">
        <f>VLOOKUP(A107,'[2]LL KITS'!$O:$Q,3,0)</f>
        <v>#N/A</v>
      </c>
      <c r="N109" s="21"/>
      <c r="T109" s="103"/>
      <c r="U109" s="24"/>
      <c r="V109" s="29"/>
      <c r="W109" s="172"/>
      <c r="X109" s="189"/>
      <c r="Y109" s="19"/>
      <c r="Z109" s="103"/>
      <c r="AA109" s="24"/>
    </row>
    <row r="110" spans="1:27" ht="15" x14ac:dyDescent="0.25">
      <c r="A110" s="18" t="str">
        <f>$F$108&amp;J112</f>
        <v>1502512</v>
      </c>
      <c r="B110" s="282"/>
      <c r="D110" s="1" t="s">
        <v>200</v>
      </c>
      <c r="E110" s="1" t="s">
        <v>200</v>
      </c>
      <c r="F110" s="288"/>
      <c r="G110" s="84" t="s">
        <v>241</v>
      </c>
      <c r="H110" s="1" t="s">
        <v>45</v>
      </c>
      <c r="I110" s="63" t="s">
        <v>242</v>
      </c>
      <c r="J110" s="63">
        <v>1502492</v>
      </c>
      <c r="K110" s="1">
        <v>5584933</v>
      </c>
      <c r="L110" s="34" t="e">
        <f>VLOOKUP(A108,'[2]LL KITS'!$O:$Q,2,0)</f>
        <v>#N/A</v>
      </c>
      <c r="M110" s="34" t="e">
        <f>VLOOKUP(A108,'[2]LL KITS'!$O:$Q,3,0)</f>
        <v>#N/A</v>
      </c>
      <c r="N110" s="34"/>
      <c r="T110" s="100"/>
      <c r="U110" s="37"/>
      <c r="V110" s="42"/>
      <c r="W110" s="173"/>
      <c r="X110" s="84"/>
      <c r="Y110" s="1"/>
      <c r="Z110" s="100"/>
      <c r="AA110" s="37"/>
    </row>
    <row r="111" spans="1:27" ht="15" x14ac:dyDescent="0.25">
      <c r="A111" s="18" t="str">
        <f t="shared" ref="A111:A113" si="19">$F$108&amp;J113</f>
        <v>1502492</v>
      </c>
      <c r="B111" s="283"/>
      <c r="C111" s="174"/>
      <c r="D111" s="49" t="s">
        <v>200</v>
      </c>
      <c r="E111" s="49" t="s">
        <v>34</v>
      </c>
      <c r="F111" s="289"/>
      <c r="G111" s="50" t="s">
        <v>243</v>
      </c>
      <c r="H111" s="49" t="s">
        <v>36</v>
      </c>
      <c r="I111" s="51" t="s">
        <v>244</v>
      </c>
      <c r="J111" s="49">
        <v>1513589</v>
      </c>
      <c r="K111" s="49">
        <v>640885</v>
      </c>
      <c r="L111" s="52" t="e">
        <f>VLOOKUP(A109,'[2]LL KITS'!$O:$Q,2,0)</f>
        <v>#N/A</v>
      </c>
      <c r="M111" s="52" t="e">
        <f>VLOOKUP(A109,'[2]LL KITS'!$O:$Q,3,0)</f>
        <v>#N/A</v>
      </c>
      <c r="N111" s="52"/>
      <c r="T111" s="102"/>
      <c r="U111" s="55"/>
      <c r="V111" s="60"/>
      <c r="W111" s="176"/>
      <c r="X111" s="50"/>
      <c r="Y111" s="49"/>
      <c r="Z111" s="102"/>
      <c r="AA111" s="55"/>
    </row>
    <row r="112" spans="1:27" ht="15" x14ac:dyDescent="0.25">
      <c r="A112" s="18" t="str">
        <f t="shared" si="19"/>
        <v>1500418</v>
      </c>
      <c r="B112" s="281">
        <v>29</v>
      </c>
      <c r="D112" s="1" t="s">
        <v>200</v>
      </c>
      <c r="E112" s="1" t="s">
        <v>200</v>
      </c>
      <c r="F112" s="287" t="s">
        <v>245</v>
      </c>
      <c r="G112" s="84" t="s">
        <v>239</v>
      </c>
      <c r="H112" s="1" t="s">
        <v>45</v>
      </c>
      <c r="I112" s="63" t="s">
        <v>240</v>
      </c>
      <c r="J112" s="1">
        <v>1502512</v>
      </c>
      <c r="K112" s="1">
        <v>5584921</v>
      </c>
      <c r="L112" s="21" t="e">
        <f>VLOOKUP(A110,'[2]LL KITS'!$O:$Q,2,0)</f>
        <v>#N/A</v>
      </c>
      <c r="M112" s="21" t="e">
        <f>VLOOKUP(A110,'[2]LL KITS'!$O:$Q,3,0)</f>
        <v>#N/A</v>
      </c>
      <c r="N112" s="21"/>
      <c r="T112" s="103"/>
      <c r="U112" s="24"/>
      <c r="V112" s="29"/>
      <c r="W112" s="172"/>
      <c r="X112" s="189" t="s">
        <v>250</v>
      </c>
      <c r="Y112" s="19">
        <v>1299936</v>
      </c>
      <c r="Z112" s="103"/>
      <c r="AA112" s="24"/>
    </row>
    <row r="113" spans="1:27" ht="15" x14ac:dyDescent="0.25">
      <c r="A113" s="18" t="str">
        <f t="shared" si="19"/>
        <v>1477481</v>
      </c>
      <c r="B113" s="282"/>
      <c r="D113" s="1" t="s">
        <v>200</v>
      </c>
      <c r="E113" s="1" t="s">
        <v>200</v>
      </c>
      <c r="F113" s="288"/>
      <c r="G113" s="84" t="s">
        <v>241</v>
      </c>
      <c r="H113" s="1" t="s">
        <v>45</v>
      </c>
      <c r="I113" s="63" t="s">
        <v>242</v>
      </c>
      <c r="J113" s="63">
        <v>1502492</v>
      </c>
      <c r="K113" s="1">
        <v>5584933</v>
      </c>
      <c r="L113" s="34" t="e">
        <f>VLOOKUP(A111,'[2]LL KITS'!$O:$Q,2,0)</f>
        <v>#N/A</v>
      </c>
      <c r="M113" s="34" t="e">
        <f>VLOOKUP(A111,'[2]LL KITS'!$O:$Q,3,0)</f>
        <v>#N/A</v>
      </c>
      <c r="N113" s="34"/>
      <c r="T113" s="100"/>
      <c r="U113" s="37"/>
      <c r="V113" s="42"/>
      <c r="W113" s="173"/>
      <c r="X113" s="84" t="s">
        <v>226</v>
      </c>
      <c r="Y113" s="1">
        <v>1306875</v>
      </c>
      <c r="Z113" s="100"/>
      <c r="AA113" s="37"/>
    </row>
    <row r="114" spans="1:27" ht="15" x14ac:dyDescent="0.25">
      <c r="A114" s="18" t="str">
        <f>$F$112&amp;J116</f>
        <v>Presente Far Away Sun Especial1299936</v>
      </c>
      <c r="B114" s="282"/>
      <c r="D114" s="1" t="s">
        <v>200</v>
      </c>
      <c r="E114" s="1" t="s">
        <v>43</v>
      </c>
      <c r="F114" s="288"/>
      <c r="G114" s="84" t="s">
        <v>246</v>
      </c>
      <c r="H114" s="1" t="s">
        <v>45</v>
      </c>
      <c r="I114" s="63">
        <v>5612593</v>
      </c>
      <c r="J114" s="1">
        <v>1500418</v>
      </c>
      <c r="K114" s="1">
        <v>2312203</v>
      </c>
      <c r="L114" s="34" t="e">
        <f>VLOOKUP(A112,'[2]LL KITS'!$O:$Q,2,0)</f>
        <v>#N/A</v>
      </c>
      <c r="M114" s="34" t="e">
        <f>VLOOKUP(A112,'[2]LL KITS'!$O:$Q,3,0)</f>
        <v>#N/A</v>
      </c>
      <c r="N114" s="34"/>
      <c r="T114" s="100"/>
      <c r="U114" s="37"/>
      <c r="V114" s="42"/>
      <c r="W114" s="173"/>
      <c r="X114" s="84" t="s">
        <v>247</v>
      </c>
      <c r="Y114" s="18">
        <v>1461307</v>
      </c>
      <c r="Z114" s="100"/>
      <c r="AA114" s="37" t="s">
        <v>199</v>
      </c>
    </row>
    <row r="115" spans="1:27" ht="15" x14ac:dyDescent="0.25">
      <c r="A115" s="18" t="str">
        <f t="shared" ref="A115:A116" si="20">$F$112&amp;J117</f>
        <v>Presente Far Away Sun Especial1306875</v>
      </c>
      <c r="B115" s="283"/>
      <c r="C115" s="174"/>
      <c r="D115" s="49" t="s">
        <v>200</v>
      </c>
      <c r="E115" s="49" t="s">
        <v>34</v>
      </c>
      <c r="F115" s="289"/>
      <c r="G115" s="50" t="s">
        <v>94</v>
      </c>
      <c r="H115" s="49" t="s">
        <v>26</v>
      </c>
      <c r="I115" s="51" t="s">
        <v>95</v>
      </c>
      <c r="J115" s="49">
        <v>1477481</v>
      </c>
      <c r="K115" s="49">
        <v>636912</v>
      </c>
      <c r="L115" s="52" t="e">
        <f>VLOOKUP(A113,'[2]LL KITS'!$O:$Q,2,0)</f>
        <v>#N/A</v>
      </c>
      <c r="M115" s="52" t="e">
        <f>VLOOKUP(A113,'[2]LL KITS'!$O:$Q,3,0)</f>
        <v>#N/A</v>
      </c>
      <c r="N115" s="52"/>
      <c r="T115" s="102"/>
      <c r="U115" s="55"/>
      <c r="V115" s="60"/>
      <c r="W115" s="176"/>
      <c r="X115" s="50" t="s">
        <v>88</v>
      </c>
      <c r="Y115" s="49">
        <v>1477479</v>
      </c>
      <c r="Z115" s="102"/>
      <c r="AA115" s="55"/>
    </row>
    <row r="116" spans="1:27" ht="15" x14ac:dyDescent="0.25">
      <c r="A116" s="18" t="str">
        <f t="shared" si="20"/>
        <v>Presente Far Away Sun Especial1477479</v>
      </c>
      <c r="B116" s="281">
        <v>30</v>
      </c>
      <c r="D116" s="1" t="s">
        <v>200</v>
      </c>
      <c r="E116" s="1" t="s">
        <v>200</v>
      </c>
      <c r="F116" s="287" t="s">
        <v>249</v>
      </c>
      <c r="G116" s="84" t="s">
        <v>250</v>
      </c>
      <c r="H116" s="1" t="s">
        <v>26</v>
      </c>
      <c r="I116" s="63" t="s">
        <v>251</v>
      </c>
      <c r="J116" s="1">
        <v>1299936</v>
      </c>
      <c r="K116" s="1">
        <v>598325</v>
      </c>
      <c r="L116" s="21" t="e">
        <f>VLOOKUP(A114,'[2]LL KITS'!$O:$Q,2,0)</f>
        <v>#N/A</v>
      </c>
      <c r="M116" s="21" t="e">
        <f>VLOOKUP(A114,'[2]LL KITS'!$O:$Q,3,0)</f>
        <v>#N/A</v>
      </c>
      <c r="N116" s="21"/>
      <c r="T116" s="103"/>
      <c r="U116" s="24"/>
      <c r="V116" s="29"/>
      <c r="W116" s="172"/>
      <c r="X116" s="189"/>
      <c r="Y116" s="19"/>
      <c r="Z116" s="103"/>
      <c r="AA116" s="24"/>
    </row>
    <row r="117" spans="1:27" ht="15" x14ac:dyDescent="0.25">
      <c r="A117" s="18" t="str">
        <f>$F$115&amp;J119</f>
        <v>1299936</v>
      </c>
      <c r="B117" s="282"/>
      <c r="D117" s="1" t="s">
        <v>200</v>
      </c>
      <c r="E117" s="1" t="s">
        <v>200</v>
      </c>
      <c r="F117" s="288"/>
      <c r="G117" s="84" t="s">
        <v>226</v>
      </c>
      <c r="H117" s="1" t="s">
        <v>26</v>
      </c>
      <c r="I117" s="63" t="s">
        <v>252</v>
      </c>
      <c r="J117" s="1">
        <v>1306875</v>
      </c>
      <c r="K117" s="1">
        <v>598315</v>
      </c>
      <c r="L117" s="34" t="e">
        <f>VLOOKUP(A115,'[2]LL KITS'!$O:$Q,2,0)</f>
        <v>#N/A</v>
      </c>
      <c r="M117" s="34" t="e">
        <f>VLOOKUP(A115,'[2]LL KITS'!$O:$Q,3,0)</f>
        <v>#N/A</v>
      </c>
      <c r="N117" s="34"/>
      <c r="T117" s="100"/>
      <c r="U117" s="37"/>
      <c r="V117" s="42"/>
      <c r="W117" s="173"/>
      <c r="X117" s="84"/>
      <c r="Y117" s="1"/>
      <c r="Z117" s="100"/>
      <c r="AA117" s="37"/>
    </row>
    <row r="118" spans="1:27" ht="15" x14ac:dyDescent="0.25">
      <c r="A118" s="18" t="str">
        <f t="shared" ref="A118:A119" si="21">$F$115&amp;J120</f>
        <v>1306875</v>
      </c>
      <c r="B118" s="283"/>
      <c r="C118" s="174"/>
      <c r="D118" s="49" t="s">
        <v>200</v>
      </c>
      <c r="E118" s="49" t="s">
        <v>34</v>
      </c>
      <c r="F118" s="289"/>
      <c r="G118" s="50" t="s">
        <v>88</v>
      </c>
      <c r="H118" s="49" t="s">
        <v>26</v>
      </c>
      <c r="I118" s="51" t="s">
        <v>89</v>
      </c>
      <c r="J118" s="49">
        <v>1477479</v>
      </c>
      <c r="K118" s="49">
        <v>636909</v>
      </c>
      <c r="L118" s="52" t="e">
        <f>VLOOKUP(A116,'[2]LL KITS'!$O:$Q,2,0)</f>
        <v>#N/A</v>
      </c>
      <c r="M118" s="52" t="e">
        <f>VLOOKUP(A116,'[2]LL KITS'!$O:$Q,3,0)</f>
        <v>#N/A</v>
      </c>
      <c r="N118" s="52"/>
      <c r="T118" s="102"/>
      <c r="U118" s="55"/>
      <c r="V118" s="60"/>
      <c r="W118" s="176"/>
      <c r="X118" s="50"/>
      <c r="Y118" s="49"/>
      <c r="Z118" s="102"/>
      <c r="AA118" s="55"/>
    </row>
    <row r="119" spans="1:27" ht="18.75" customHeight="1" x14ac:dyDescent="0.25">
      <c r="A119" s="18" t="str">
        <f t="shared" si="21"/>
        <v>1520064</v>
      </c>
      <c r="B119" s="281">
        <v>31</v>
      </c>
      <c r="D119" s="1" t="s">
        <v>200</v>
      </c>
      <c r="E119" s="1" t="s">
        <v>200</v>
      </c>
      <c r="F119" s="287" t="s">
        <v>253</v>
      </c>
      <c r="G119" s="84" t="s">
        <v>250</v>
      </c>
      <c r="H119" s="1" t="s">
        <v>26</v>
      </c>
      <c r="I119" s="63" t="s">
        <v>251</v>
      </c>
      <c r="J119" s="1">
        <v>1299936</v>
      </c>
      <c r="K119" s="1">
        <v>598325</v>
      </c>
      <c r="L119" s="21" t="e">
        <f>VLOOKUP(A117,'[2]LL KITS'!$O:$Q,2,0)</f>
        <v>#N/A</v>
      </c>
      <c r="M119" s="21" t="e">
        <f>VLOOKUP(A117,'[2]LL KITS'!$O:$Q,3,0)</f>
        <v>#N/A</v>
      </c>
      <c r="N119" s="21"/>
      <c r="T119" s="103"/>
      <c r="U119" s="24"/>
      <c r="V119" s="29"/>
      <c r="W119" s="172"/>
      <c r="X119" s="189"/>
      <c r="Y119" s="19"/>
      <c r="Z119" s="103"/>
      <c r="AA119" s="24"/>
    </row>
    <row r="120" spans="1:27" ht="15" x14ac:dyDescent="0.25">
      <c r="A120" s="18" t="str">
        <f>$F$115&amp;J122</f>
        <v>1477479</v>
      </c>
      <c r="B120" s="282"/>
      <c r="D120" s="1" t="s">
        <v>200</v>
      </c>
      <c r="E120" s="1" t="s">
        <v>200</v>
      </c>
      <c r="F120" s="288"/>
      <c r="G120" s="84" t="s">
        <v>226</v>
      </c>
      <c r="H120" s="1" t="s">
        <v>26</v>
      </c>
      <c r="I120" s="63" t="s">
        <v>252</v>
      </c>
      <c r="J120" s="1">
        <v>1306875</v>
      </c>
      <c r="K120" s="1">
        <v>598315</v>
      </c>
      <c r="L120" s="34" t="e">
        <f>VLOOKUP(A118,'[2]LL KITS'!$O:$Q,2,0)</f>
        <v>#N/A</v>
      </c>
      <c r="M120" s="34" t="e">
        <f>VLOOKUP(A118,'[2]LL KITS'!$O:$Q,3,0)</f>
        <v>#N/A</v>
      </c>
      <c r="N120" s="34"/>
      <c r="T120" s="100"/>
      <c r="U120" s="37"/>
      <c r="V120" s="42"/>
      <c r="W120" s="173"/>
      <c r="X120" s="84"/>
      <c r="Y120" s="1"/>
      <c r="Z120" s="100"/>
      <c r="AA120" s="37"/>
    </row>
    <row r="121" spans="1:27" ht="18" customHeight="1" x14ac:dyDescent="0.25">
      <c r="A121" s="18" t="str">
        <f>$F$119&amp;J123</f>
        <v>Presente Far Away Glamour Especial1422727</v>
      </c>
      <c r="B121" s="282"/>
      <c r="D121" s="1" t="s">
        <v>200</v>
      </c>
      <c r="E121" s="1" t="s">
        <v>43</v>
      </c>
      <c r="F121" s="288"/>
      <c r="G121" s="84" t="s">
        <v>254</v>
      </c>
      <c r="H121" s="1" t="s">
        <v>45</v>
      </c>
      <c r="I121" s="63">
        <v>5625400</v>
      </c>
      <c r="J121" s="18">
        <v>1520064</v>
      </c>
      <c r="K121" s="63" t="s">
        <v>255</v>
      </c>
      <c r="L121" s="34" t="e">
        <f>VLOOKUP(A119,'[2]LL KITS'!$O:$Q,2,0)</f>
        <v>#N/A</v>
      </c>
      <c r="M121" s="34" t="e">
        <f>VLOOKUP(A119,'[2]LL KITS'!$O:$Q,3,0)</f>
        <v>#N/A</v>
      </c>
      <c r="N121" s="34"/>
      <c r="T121" s="102"/>
      <c r="U121" s="55"/>
      <c r="V121" s="60"/>
      <c r="W121" s="176"/>
      <c r="X121" s="50"/>
      <c r="Y121" s="49"/>
      <c r="Z121" s="102"/>
      <c r="AA121" s="55"/>
    </row>
    <row r="122" spans="1:27" ht="15" x14ac:dyDescent="0.25">
      <c r="A122" s="18" t="str">
        <f t="shared" ref="A122:A123" si="22">$F$119&amp;J124</f>
        <v>Presente Far Away Glamour Especial1437750</v>
      </c>
      <c r="B122" s="283"/>
      <c r="C122" s="174"/>
      <c r="D122" s="49" t="s">
        <v>200</v>
      </c>
      <c r="E122" s="49" t="s">
        <v>34</v>
      </c>
      <c r="F122" s="289"/>
      <c r="G122" s="50" t="s">
        <v>88</v>
      </c>
      <c r="H122" s="49" t="s">
        <v>26</v>
      </c>
      <c r="I122" s="51" t="s">
        <v>89</v>
      </c>
      <c r="J122" s="49">
        <v>1477479</v>
      </c>
      <c r="K122" s="49">
        <v>636909</v>
      </c>
      <c r="L122" s="52" t="e">
        <f>VLOOKUP(A120,'[2]LL KITS'!$O:$Q,2,0)</f>
        <v>#N/A</v>
      </c>
      <c r="M122" s="52" t="e">
        <f>VLOOKUP(A120,'[2]LL KITS'!$O:$Q,3,0)</f>
        <v>#N/A</v>
      </c>
      <c r="N122" s="52"/>
      <c r="T122" s="103"/>
      <c r="U122" s="24"/>
      <c r="V122" s="29"/>
      <c r="W122" s="172"/>
      <c r="X122" s="189"/>
      <c r="Y122" s="19"/>
      <c r="Z122" s="103"/>
      <c r="AA122" s="24"/>
    </row>
    <row r="123" spans="1:27" ht="15" x14ac:dyDescent="0.25">
      <c r="A123" s="18" t="str">
        <f t="shared" si="22"/>
        <v>Presente Far Away Glamour Especial1477479</v>
      </c>
      <c r="B123" s="281">
        <v>32</v>
      </c>
      <c r="D123" s="1" t="s">
        <v>200</v>
      </c>
      <c r="E123" s="1" t="s">
        <v>200</v>
      </c>
      <c r="F123" s="287" t="s">
        <v>256</v>
      </c>
      <c r="G123" s="84" t="s">
        <v>250</v>
      </c>
      <c r="H123" s="1" t="s">
        <v>26</v>
      </c>
      <c r="I123" s="63" t="s">
        <v>257</v>
      </c>
      <c r="J123" s="1">
        <v>1422727</v>
      </c>
      <c r="K123" s="1">
        <v>631743</v>
      </c>
      <c r="L123" s="21" t="e">
        <f>VLOOKUP(A121,'[2]LL KITS'!$O:$Q,2,0)</f>
        <v>#N/A</v>
      </c>
      <c r="M123" s="21" t="e">
        <f>VLOOKUP(A121,'[2]LL KITS'!$O:$Q,3,0)</f>
        <v>#N/A</v>
      </c>
      <c r="N123" s="21"/>
      <c r="T123" s="100"/>
      <c r="U123" s="37"/>
      <c r="V123" s="42"/>
      <c r="W123" s="173"/>
      <c r="X123" s="84"/>
      <c r="Y123" s="1"/>
      <c r="Z123" s="100"/>
      <c r="AA123" s="37"/>
    </row>
    <row r="124" spans="1:27" ht="15" x14ac:dyDescent="0.25">
      <c r="A124" s="18" t="str">
        <f>$F$122&amp;J126</f>
        <v>1119980</v>
      </c>
      <c r="B124" s="282"/>
      <c r="D124" s="1" t="s">
        <v>200</v>
      </c>
      <c r="E124" s="1" t="s">
        <v>200</v>
      </c>
      <c r="F124" s="288"/>
      <c r="G124" s="84" t="s">
        <v>258</v>
      </c>
      <c r="H124" s="1" t="s">
        <v>26</v>
      </c>
      <c r="I124" s="63" t="s">
        <v>259</v>
      </c>
      <c r="J124" s="1">
        <v>1437750</v>
      </c>
      <c r="K124" s="1">
        <v>628516</v>
      </c>
      <c r="L124" s="34" t="e">
        <f>VLOOKUP(A122,'[2]LL KITS'!$O:$Q,2,0)</f>
        <v>#N/A</v>
      </c>
      <c r="M124" s="34" t="e">
        <f>VLOOKUP(A122,'[2]LL KITS'!$O:$Q,3,0)</f>
        <v>#N/A</v>
      </c>
      <c r="N124" s="34"/>
      <c r="T124" s="100"/>
      <c r="U124" s="37"/>
      <c r="V124" s="42"/>
      <c r="W124" s="173"/>
      <c r="X124" s="84"/>
      <c r="Y124" s="1"/>
      <c r="Z124" s="100"/>
      <c r="AA124" s="37"/>
    </row>
    <row r="125" spans="1:27" ht="15" x14ac:dyDescent="0.25">
      <c r="A125" s="18" t="str">
        <f t="shared" ref="A125" si="23">$F$122&amp;J127</f>
        <v>1485206</v>
      </c>
      <c r="B125" s="283"/>
      <c r="C125" s="174"/>
      <c r="D125" s="49" t="s">
        <v>200</v>
      </c>
      <c r="E125" s="49" t="s">
        <v>34</v>
      </c>
      <c r="F125" s="289"/>
      <c r="G125" s="50" t="s">
        <v>88</v>
      </c>
      <c r="H125" s="49" t="s">
        <v>26</v>
      </c>
      <c r="I125" s="51" t="s">
        <v>89</v>
      </c>
      <c r="J125" s="49">
        <v>1477479</v>
      </c>
      <c r="K125" s="49">
        <v>636909</v>
      </c>
      <c r="L125" s="52" t="e">
        <f>VLOOKUP(A123,'[2]LL KITS'!$O:$Q,2,0)</f>
        <v>#REF!</v>
      </c>
      <c r="M125" s="52">
        <f>VLOOKUP(A123,'[2]LL KITS'!$O:$Q,3,0)</f>
        <v>6823</v>
      </c>
      <c r="N125" s="52"/>
      <c r="T125" s="102"/>
      <c r="U125" s="55"/>
      <c r="V125" s="60"/>
      <c r="W125" s="176"/>
      <c r="X125" s="50"/>
      <c r="Y125" s="49"/>
      <c r="Z125" s="102"/>
      <c r="AA125" s="55"/>
    </row>
    <row r="126" spans="1:27" ht="18.75" customHeight="1" x14ac:dyDescent="0.25">
      <c r="A126" s="18" t="str">
        <f>$F$122&amp;J128</f>
        <v>1477479</v>
      </c>
      <c r="B126" s="281">
        <v>33</v>
      </c>
      <c r="D126" s="1" t="s">
        <v>200</v>
      </c>
      <c r="E126" s="1" t="s">
        <v>200</v>
      </c>
      <c r="F126" s="287" t="s">
        <v>260</v>
      </c>
      <c r="G126" s="84" t="s">
        <v>261</v>
      </c>
      <c r="H126" s="1" t="s">
        <v>26</v>
      </c>
      <c r="I126" s="63" t="s">
        <v>262</v>
      </c>
      <c r="J126" s="1">
        <v>1119980</v>
      </c>
      <c r="K126" s="1">
        <v>567972</v>
      </c>
      <c r="L126" s="21" t="e">
        <f>VLOOKUP(A124,'[2]LL KITS'!$O:$Q,2,0)</f>
        <v>#N/A</v>
      </c>
      <c r="M126" s="21" t="e">
        <f>VLOOKUP(A124,'[2]LL KITS'!$O:$Q,3,0)</f>
        <v>#N/A</v>
      </c>
      <c r="N126" s="21"/>
      <c r="T126" s="103"/>
      <c r="U126" s="24"/>
      <c r="V126" s="29"/>
      <c r="W126" s="172"/>
      <c r="X126" s="189"/>
      <c r="Y126" s="19"/>
      <c r="Z126" s="103"/>
      <c r="AA126" s="24"/>
    </row>
    <row r="127" spans="1:27" ht="19.5" customHeight="1" x14ac:dyDescent="0.25">
      <c r="A127" s="18" t="str">
        <f>$F$125&amp;J129</f>
        <v>1376493</v>
      </c>
      <c r="B127" s="282"/>
      <c r="D127" s="1" t="s">
        <v>200</v>
      </c>
      <c r="E127" s="1" t="s">
        <v>200</v>
      </c>
      <c r="F127" s="288"/>
      <c r="G127" s="84" t="s">
        <v>263</v>
      </c>
      <c r="H127" s="1" t="s">
        <v>26</v>
      </c>
      <c r="I127" s="63" t="s">
        <v>264</v>
      </c>
      <c r="J127" s="1">
        <v>1485206</v>
      </c>
      <c r="K127" s="1">
        <v>634092</v>
      </c>
      <c r="L127" s="34" t="e">
        <f>VLOOKUP(A125,'[2]LL KITS'!$O:$Q,2,0)</f>
        <v>#N/A</v>
      </c>
      <c r="M127" s="34" t="e">
        <f>VLOOKUP(A125,'[2]LL KITS'!$O:$Q,3,0)</f>
        <v>#N/A</v>
      </c>
      <c r="N127" s="34"/>
      <c r="T127" s="100"/>
      <c r="U127" s="37"/>
      <c r="V127" s="42"/>
      <c r="W127" s="173"/>
      <c r="X127" s="84"/>
      <c r="Y127" s="1"/>
      <c r="Z127" s="100"/>
      <c r="AA127" s="37"/>
    </row>
    <row r="128" spans="1:27" ht="18.75" customHeight="1" x14ac:dyDescent="0.25">
      <c r="A128" s="18" t="str">
        <f t="shared" ref="A128:A130" si="24">$F$125&amp;J130</f>
        <v>1485206</v>
      </c>
      <c r="B128" s="283"/>
      <c r="C128" s="174"/>
      <c r="D128" s="49" t="s">
        <v>200</v>
      </c>
      <c r="E128" s="49" t="s">
        <v>34</v>
      </c>
      <c r="F128" s="289"/>
      <c r="G128" s="50" t="s">
        <v>88</v>
      </c>
      <c r="H128" s="49" t="s">
        <v>26</v>
      </c>
      <c r="I128" s="51" t="s">
        <v>89</v>
      </c>
      <c r="J128" s="49">
        <v>1477479</v>
      </c>
      <c r="K128" s="49">
        <v>636909</v>
      </c>
      <c r="L128" s="52" t="e">
        <f>VLOOKUP(A126,'[2]LL KITS'!$O:$Q,2,0)</f>
        <v>#N/A</v>
      </c>
      <c r="M128" s="52" t="e">
        <f>VLOOKUP(A126,'[2]LL KITS'!$O:$Q,3,0)</f>
        <v>#N/A</v>
      </c>
      <c r="N128" s="52"/>
      <c r="T128" s="102"/>
      <c r="U128" s="55"/>
      <c r="V128" s="60"/>
      <c r="W128" s="176"/>
      <c r="X128" s="50"/>
      <c r="Y128" s="49"/>
      <c r="Z128" s="102"/>
      <c r="AA128" s="55"/>
    </row>
    <row r="129" spans="1:35" ht="18.75" customHeight="1" x14ac:dyDescent="0.25">
      <c r="A129" s="18" t="str">
        <f t="shared" si="24"/>
        <v>1119980</v>
      </c>
      <c r="B129" s="281">
        <v>34</v>
      </c>
      <c r="D129" s="1" t="s">
        <v>200</v>
      </c>
      <c r="E129" s="1" t="s">
        <v>200</v>
      </c>
      <c r="F129" s="287" t="s">
        <v>265</v>
      </c>
      <c r="G129" s="84" t="s">
        <v>266</v>
      </c>
      <c r="H129" s="1" t="s">
        <v>26</v>
      </c>
      <c r="I129" s="63" t="s">
        <v>267</v>
      </c>
      <c r="J129" s="1">
        <v>1376493</v>
      </c>
      <c r="K129" s="1">
        <v>625972</v>
      </c>
      <c r="L129" s="21" t="e">
        <f>VLOOKUP(A127,'[2]LL KITS'!$O:$Q,2,0)</f>
        <v>#N/A</v>
      </c>
      <c r="M129" s="21" t="e">
        <f>VLOOKUP(A127,'[2]LL KITS'!$O:$Q,3,0)</f>
        <v>#N/A</v>
      </c>
      <c r="N129" s="21"/>
      <c r="T129" s="103"/>
      <c r="U129" s="24"/>
      <c r="V129" s="29"/>
      <c r="W129" s="172"/>
      <c r="X129" s="189"/>
      <c r="Y129" s="19"/>
      <c r="Z129" s="103"/>
      <c r="AA129" s="24"/>
    </row>
    <row r="130" spans="1:35" ht="18.75" customHeight="1" x14ac:dyDescent="0.25">
      <c r="A130" s="18" t="str">
        <f t="shared" si="24"/>
        <v>1477481</v>
      </c>
      <c r="B130" s="282"/>
      <c r="D130" s="1" t="s">
        <v>200</v>
      </c>
      <c r="E130" s="1" t="s">
        <v>200</v>
      </c>
      <c r="F130" s="288"/>
      <c r="G130" s="84" t="s">
        <v>263</v>
      </c>
      <c r="H130" s="1" t="s">
        <v>26</v>
      </c>
      <c r="I130" s="63" t="s">
        <v>264</v>
      </c>
      <c r="J130" s="1">
        <v>1485206</v>
      </c>
      <c r="K130" s="1">
        <v>634092</v>
      </c>
      <c r="L130" s="34" t="e">
        <f>VLOOKUP(A128,'[2]LL KITS'!$O:$Q,2,0)</f>
        <v>#N/A</v>
      </c>
      <c r="M130" s="34" t="e">
        <f>VLOOKUP(A128,'[2]LL KITS'!$O:$Q,3,0)</f>
        <v>#N/A</v>
      </c>
      <c r="N130" s="34"/>
      <c r="T130" s="100"/>
      <c r="U130" s="37"/>
      <c r="V130" s="42"/>
      <c r="W130" s="173"/>
      <c r="X130" s="84"/>
      <c r="Y130" s="1"/>
      <c r="Z130" s="100"/>
      <c r="AA130" s="37"/>
    </row>
    <row r="131" spans="1:35" ht="20.25" customHeight="1" x14ac:dyDescent="0.25">
      <c r="A131" s="18" t="str">
        <f>$F$129&amp;J133</f>
        <v>Presente Far Away1487636</v>
      </c>
      <c r="B131" s="282"/>
      <c r="D131" s="1" t="s">
        <v>200</v>
      </c>
      <c r="E131" s="1" t="s">
        <v>200</v>
      </c>
      <c r="F131" s="288"/>
      <c r="G131" s="84" t="s">
        <v>261</v>
      </c>
      <c r="H131" s="1" t="s">
        <v>26</v>
      </c>
      <c r="I131" s="63" t="s">
        <v>262</v>
      </c>
      <c r="J131" s="1">
        <v>1119980</v>
      </c>
      <c r="K131" s="1">
        <v>567972</v>
      </c>
      <c r="L131" s="34" t="e">
        <f>VLOOKUP(A129,'[2]LL KITS'!$O:$Q,2,0)</f>
        <v>#N/A</v>
      </c>
      <c r="M131" s="34" t="e">
        <f>VLOOKUP(A129,'[2]LL KITS'!$O:$Q,3,0)</f>
        <v>#N/A</v>
      </c>
      <c r="N131" s="34"/>
      <c r="T131" s="100"/>
      <c r="U131" s="37"/>
      <c r="V131" s="42"/>
      <c r="W131" s="173"/>
      <c r="X131" s="84"/>
      <c r="Y131" s="1"/>
      <c r="Z131" s="100"/>
      <c r="AA131" s="37"/>
    </row>
    <row r="132" spans="1:35" ht="15" x14ac:dyDescent="0.25">
      <c r="A132" s="18" t="str">
        <f t="shared" ref="A132:A133" si="25">$F$129&amp;J134</f>
        <v>Presente Far Away1490661</v>
      </c>
      <c r="B132" s="283"/>
      <c r="C132" s="174"/>
      <c r="D132" s="49" t="s">
        <v>200</v>
      </c>
      <c r="E132" s="49" t="s">
        <v>34</v>
      </c>
      <c r="F132" s="289"/>
      <c r="G132" s="50" t="s">
        <v>94</v>
      </c>
      <c r="H132" s="49" t="s">
        <v>26</v>
      </c>
      <c r="I132" s="51" t="s">
        <v>95</v>
      </c>
      <c r="J132" s="49">
        <v>1477481</v>
      </c>
      <c r="K132" s="49">
        <v>636912</v>
      </c>
      <c r="L132" s="52" t="e">
        <f>VLOOKUP(A130,'[2]LL KITS'!$O:$Q,2,0)</f>
        <v>#N/A</v>
      </c>
      <c r="M132" s="52" t="e">
        <f>VLOOKUP(A130,'[2]LL KITS'!$O:$Q,3,0)</f>
        <v>#N/A</v>
      </c>
      <c r="N132" s="52"/>
      <c r="T132" s="100"/>
      <c r="U132" s="37"/>
      <c r="V132" s="42"/>
      <c r="W132" s="173"/>
      <c r="X132" s="84"/>
      <c r="Y132" s="1"/>
      <c r="Z132" s="100"/>
      <c r="AA132" s="37"/>
    </row>
    <row r="133" spans="1:35" ht="18" customHeight="1" x14ac:dyDescent="0.25">
      <c r="A133" s="18" t="str">
        <f t="shared" si="25"/>
        <v>Presente Far Away1477479</v>
      </c>
      <c r="B133" s="281">
        <v>35</v>
      </c>
      <c r="D133" s="1" t="s">
        <v>200</v>
      </c>
      <c r="E133" s="1" t="s">
        <v>200</v>
      </c>
      <c r="F133" s="287" t="s">
        <v>268</v>
      </c>
      <c r="G133" s="84" t="s">
        <v>269</v>
      </c>
      <c r="H133" s="1" t="s">
        <v>26</v>
      </c>
      <c r="I133" s="63" t="s">
        <v>270</v>
      </c>
      <c r="J133" s="1">
        <v>1487636</v>
      </c>
      <c r="K133" s="1">
        <v>633991</v>
      </c>
      <c r="L133" s="21" t="e">
        <f>VLOOKUP(A131,'[2]LL KITS'!$O:$Q,2,0)</f>
        <v>#N/A</v>
      </c>
      <c r="M133" s="21" t="e">
        <f>VLOOKUP(A131,'[2]LL KITS'!$O:$Q,3,0)</f>
        <v>#N/A</v>
      </c>
      <c r="N133" s="21"/>
      <c r="T133" s="100"/>
      <c r="U133" s="37"/>
      <c r="V133" s="42"/>
      <c r="W133" s="173"/>
      <c r="X133" s="84"/>
      <c r="Y133" s="1"/>
      <c r="Z133" s="100"/>
      <c r="AA133" s="37"/>
    </row>
    <row r="134" spans="1:35" ht="18" customHeight="1" x14ac:dyDescent="0.25">
      <c r="A134" s="18" t="str">
        <f>$F$132&amp;J136</f>
        <v>1473118</v>
      </c>
      <c r="B134" s="282"/>
      <c r="D134" s="1" t="s">
        <v>200</v>
      </c>
      <c r="E134" s="1" t="s">
        <v>200</v>
      </c>
      <c r="F134" s="288"/>
      <c r="G134" s="84" t="s">
        <v>271</v>
      </c>
      <c r="H134" s="1" t="s">
        <v>45</v>
      </c>
      <c r="I134" s="63" t="s">
        <v>272</v>
      </c>
      <c r="J134" s="1">
        <v>1490661</v>
      </c>
      <c r="K134" s="1">
        <v>633993</v>
      </c>
      <c r="L134" s="34" t="e">
        <f>VLOOKUP(A132,'[2]LL KITS'!$O:$Q,2,0)</f>
        <v>#N/A</v>
      </c>
      <c r="M134" s="34" t="e">
        <f>VLOOKUP(A132,'[2]LL KITS'!$O:$Q,3,0)</f>
        <v>#N/A</v>
      </c>
      <c r="N134" s="34"/>
      <c r="T134" s="100"/>
      <c r="U134" s="37"/>
      <c r="V134" s="42"/>
      <c r="W134" s="173"/>
      <c r="X134" s="84"/>
      <c r="Y134" s="1"/>
      <c r="Z134" s="100"/>
      <c r="AA134" s="37"/>
    </row>
    <row r="135" spans="1:35" ht="18" customHeight="1" x14ac:dyDescent="0.25">
      <c r="A135" s="18" t="str">
        <f t="shared" ref="A135" si="26">$F$132&amp;J137</f>
        <v>1473117</v>
      </c>
      <c r="B135" s="283"/>
      <c r="C135" s="174"/>
      <c r="D135" s="49" t="s">
        <v>200</v>
      </c>
      <c r="E135" s="49" t="s">
        <v>34</v>
      </c>
      <c r="F135" s="289"/>
      <c r="G135" s="50" t="s">
        <v>88</v>
      </c>
      <c r="H135" s="49" t="s">
        <v>26</v>
      </c>
      <c r="I135" s="51" t="s">
        <v>89</v>
      </c>
      <c r="J135" s="49">
        <v>1477479</v>
      </c>
      <c r="K135" s="49">
        <v>636909</v>
      </c>
      <c r="L135" s="52" t="e">
        <f>VLOOKUP(A133,'[2]LL KITS'!$O:$Q,2,0)</f>
        <v>#N/A</v>
      </c>
      <c r="M135" s="52" t="e">
        <f>VLOOKUP(A133,'[2]LL KITS'!$O:$Q,3,0)</f>
        <v>#N/A</v>
      </c>
      <c r="N135" s="52"/>
      <c r="T135" s="100"/>
      <c r="U135" s="37"/>
      <c r="V135" s="42"/>
      <c r="W135" s="173"/>
      <c r="X135" s="84"/>
      <c r="Y135" s="1"/>
      <c r="Z135" s="100"/>
      <c r="AA135" s="37"/>
    </row>
    <row r="136" spans="1:35" ht="18" customHeight="1" x14ac:dyDescent="0.25">
      <c r="A136" s="18" t="str">
        <f>$F$132&amp;J138</f>
        <v>1477479</v>
      </c>
      <c r="B136" s="281">
        <v>36</v>
      </c>
      <c r="D136" s="1" t="s">
        <v>200</v>
      </c>
      <c r="E136" s="1" t="s">
        <v>200</v>
      </c>
      <c r="F136" s="287" t="s">
        <v>273</v>
      </c>
      <c r="G136" s="84" t="s">
        <v>274</v>
      </c>
      <c r="H136" s="1" t="s">
        <v>26</v>
      </c>
      <c r="I136" s="63" t="s">
        <v>275</v>
      </c>
      <c r="J136" s="1">
        <v>1473118</v>
      </c>
      <c r="K136" s="1">
        <v>632513</v>
      </c>
      <c r="L136" s="21" t="e">
        <f>VLOOKUP(A134,'[2]LL KITS'!$O:$Q,2,0)</f>
        <v>#N/A</v>
      </c>
      <c r="M136" s="21" t="e">
        <f>VLOOKUP(A134,'[2]LL KITS'!$O:$Q,3,0)</f>
        <v>#N/A</v>
      </c>
      <c r="N136" s="21"/>
      <c r="T136" s="100"/>
      <c r="U136" s="37"/>
      <c r="V136" s="42"/>
      <c r="W136" s="173"/>
      <c r="X136" s="84"/>
      <c r="Y136" s="1"/>
      <c r="Z136" s="100"/>
      <c r="AA136" s="37"/>
    </row>
    <row r="137" spans="1:35" ht="16.5" customHeight="1" x14ac:dyDescent="0.25">
      <c r="A137" s="18" t="str">
        <f>$F$135&amp;J139</f>
        <v>1473118</v>
      </c>
      <c r="B137" s="282"/>
      <c r="D137" s="1" t="s">
        <v>200</v>
      </c>
      <c r="E137" s="1" t="s">
        <v>200</v>
      </c>
      <c r="F137" s="288"/>
      <c r="G137" s="84" t="s">
        <v>276</v>
      </c>
      <c r="H137" s="1" t="s">
        <v>26</v>
      </c>
      <c r="I137" s="63" t="s">
        <v>277</v>
      </c>
      <c r="J137" s="1">
        <v>1473117</v>
      </c>
      <c r="K137" s="1">
        <v>631564</v>
      </c>
      <c r="L137" s="34" t="e">
        <f>VLOOKUP(A135,'[2]LL KITS'!$O:$Q,2,0)</f>
        <v>#N/A</v>
      </c>
      <c r="M137" s="34" t="e">
        <f>VLOOKUP(A135,'[2]LL KITS'!$O:$Q,3,0)</f>
        <v>#N/A</v>
      </c>
      <c r="N137" s="34"/>
      <c r="T137" s="100"/>
      <c r="U137" s="37"/>
      <c r="V137" s="42"/>
      <c r="W137" s="173"/>
      <c r="X137" s="84"/>
      <c r="Y137" s="1"/>
      <c r="Z137" s="100"/>
      <c r="AA137" s="37"/>
    </row>
    <row r="138" spans="1:35" ht="16.5" customHeight="1" x14ac:dyDescent="0.25">
      <c r="A138" s="18" t="str">
        <f t="shared" ref="A138:A140" si="27">$F$135&amp;J140</f>
        <v>1473117</v>
      </c>
      <c r="B138" s="283"/>
      <c r="C138" s="174"/>
      <c r="D138" s="49" t="s">
        <v>200</v>
      </c>
      <c r="E138" s="49" t="s">
        <v>34</v>
      </c>
      <c r="F138" s="289"/>
      <c r="G138" s="50" t="s">
        <v>88</v>
      </c>
      <c r="H138" s="49" t="s">
        <v>26</v>
      </c>
      <c r="I138" s="51" t="s">
        <v>89</v>
      </c>
      <c r="J138" s="49">
        <v>1477479</v>
      </c>
      <c r="K138" s="49">
        <v>636909</v>
      </c>
      <c r="L138" s="52" t="e">
        <f>VLOOKUP(A136,'[2]LL KITS'!$O:$Q,2,0)</f>
        <v>#N/A</v>
      </c>
      <c r="M138" s="52" t="e">
        <f>VLOOKUP(A136,'[2]LL KITS'!$O:$Q,3,0)</f>
        <v>#N/A</v>
      </c>
      <c r="N138" s="52"/>
      <c r="T138" s="100"/>
      <c r="U138" s="37"/>
      <c r="V138" s="42"/>
      <c r="W138" s="173"/>
      <c r="X138" s="84"/>
      <c r="Y138" s="1"/>
      <c r="Z138" s="100"/>
      <c r="AA138" s="37"/>
    </row>
    <row r="139" spans="1:35" s="332" customFormat="1" ht="15" x14ac:dyDescent="0.25">
      <c r="A139" s="18" t="str">
        <f t="shared" si="27"/>
        <v>1517085</v>
      </c>
      <c r="B139" s="281">
        <v>37</v>
      </c>
      <c r="C139"/>
      <c r="D139" s="1" t="s">
        <v>200</v>
      </c>
      <c r="E139" s="1" t="s">
        <v>200</v>
      </c>
      <c r="F139" s="287" t="s">
        <v>278</v>
      </c>
      <c r="G139" s="84" t="s">
        <v>274</v>
      </c>
      <c r="H139" s="1" t="s">
        <v>26</v>
      </c>
      <c r="I139" s="63" t="s">
        <v>275</v>
      </c>
      <c r="J139" s="1">
        <v>1473118</v>
      </c>
      <c r="K139" s="1">
        <v>632513</v>
      </c>
      <c r="L139" s="21" t="e">
        <f>VLOOKUP(A137,'[2]LL KITS'!$O:$Q,2,0)</f>
        <v>#N/A</v>
      </c>
      <c r="M139" s="21" t="e">
        <f>VLOOKUP(A137,'[2]LL KITS'!$O:$Q,3,0)</f>
        <v>#N/A</v>
      </c>
      <c r="N139" s="21"/>
      <c r="O139" s="18"/>
      <c r="P139" s="18"/>
      <c r="Q139" s="18"/>
      <c r="R139"/>
      <c r="S139"/>
      <c r="T139" s="100"/>
      <c r="U139" s="37"/>
      <c r="V139" s="42"/>
      <c r="W139" s="173"/>
      <c r="X139" s="84"/>
      <c r="Y139" s="1"/>
      <c r="Z139" s="100"/>
      <c r="AA139" s="37"/>
      <c r="AB139"/>
      <c r="AC139"/>
      <c r="AD139"/>
      <c r="AE139"/>
      <c r="AF139"/>
      <c r="AG139" s="363"/>
      <c r="AH139" s="363"/>
      <c r="AI139" s="363"/>
    </row>
    <row r="140" spans="1:35" s="332" customFormat="1" ht="15" x14ac:dyDescent="0.25">
      <c r="A140" s="18" t="str">
        <f t="shared" si="27"/>
        <v>1477481</v>
      </c>
      <c r="B140" s="282"/>
      <c r="C140"/>
      <c r="D140" s="1" t="s">
        <v>200</v>
      </c>
      <c r="E140" s="1" t="s">
        <v>200</v>
      </c>
      <c r="F140" s="288"/>
      <c r="G140" s="84" t="s">
        <v>276</v>
      </c>
      <c r="H140" s="1" t="s">
        <v>26</v>
      </c>
      <c r="I140" s="63" t="s">
        <v>277</v>
      </c>
      <c r="J140" s="1">
        <v>1473117</v>
      </c>
      <c r="K140" s="1">
        <v>631564</v>
      </c>
      <c r="L140" s="34" t="e">
        <f>VLOOKUP(A138,'[2]LL KITS'!$O:$Q,2,0)</f>
        <v>#N/A</v>
      </c>
      <c r="M140" s="34" t="e">
        <f>VLOOKUP(A138,'[2]LL KITS'!$O:$Q,3,0)</f>
        <v>#N/A</v>
      </c>
      <c r="N140" s="34"/>
      <c r="O140" s="18"/>
      <c r="P140" s="18"/>
      <c r="Q140" s="18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5" s="332" customFormat="1" ht="15" x14ac:dyDescent="0.25">
      <c r="A141" s="18" t="str">
        <f>$F$139&amp;J143</f>
        <v>Presente Lov U Especial1484353</v>
      </c>
      <c r="B141" s="282"/>
      <c r="C141"/>
      <c r="D141" s="1" t="s">
        <v>200</v>
      </c>
      <c r="E141" s="1" t="s">
        <v>43</v>
      </c>
      <c r="F141" s="288"/>
      <c r="G141" s="84" t="s">
        <v>279</v>
      </c>
      <c r="H141" s="1" t="s">
        <v>45</v>
      </c>
      <c r="I141" s="63">
        <v>5625413</v>
      </c>
      <c r="J141" s="63">
        <v>1517085</v>
      </c>
      <c r="K141" s="63">
        <v>2319310</v>
      </c>
      <c r="L141" s="34" t="e">
        <f>VLOOKUP(A139,'[2]LL KITS'!$O:$Q,2,0)</f>
        <v>#N/A</v>
      </c>
      <c r="M141" s="34" t="e">
        <f>VLOOKUP(A139,'[2]LL KITS'!$O:$Q,3,0)</f>
        <v>#N/A</v>
      </c>
      <c r="N141" s="34"/>
      <c r="O141" s="18"/>
      <c r="P141" s="18"/>
      <c r="Q141" s="18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5" s="332" customFormat="1" ht="15" x14ac:dyDescent="0.25">
      <c r="A142" s="18" t="str">
        <f t="shared" ref="A142:A143" si="28">$F$139&amp;J144</f>
        <v>Presente Lov U Especial1484351</v>
      </c>
      <c r="B142" s="283"/>
      <c r="C142" s="174"/>
      <c r="D142" s="49" t="s">
        <v>200</v>
      </c>
      <c r="E142" s="49" t="s">
        <v>34</v>
      </c>
      <c r="F142" s="289"/>
      <c r="G142" s="50" t="s">
        <v>94</v>
      </c>
      <c r="H142" s="49" t="s">
        <v>26</v>
      </c>
      <c r="I142" s="51" t="s">
        <v>95</v>
      </c>
      <c r="J142" s="49">
        <v>1477481</v>
      </c>
      <c r="K142" s="49">
        <v>636912</v>
      </c>
      <c r="L142" s="52" t="e">
        <f>VLOOKUP(A140,'[2]LL KITS'!$O:$Q,2,0)</f>
        <v>#N/A</v>
      </c>
      <c r="M142" s="52" t="e">
        <f>VLOOKUP(A140,'[2]LL KITS'!$O:$Q,3,0)</f>
        <v>#N/A</v>
      </c>
      <c r="N142" s="52"/>
      <c r="O142" s="18"/>
      <c r="P142" s="18"/>
      <c r="Q142" s="18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5" s="332" customFormat="1" ht="15" x14ac:dyDescent="0.25">
      <c r="A143" s="18" t="str">
        <f t="shared" si="28"/>
        <v>Presente Lov U Especial1477479</v>
      </c>
      <c r="B143" s="281">
        <v>38</v>
      </c>
      <c r="C143"/>
      <c r="D143" s="1" t="s">
        <v>200</v>
      </c>
      <c r="E143" s="1" t="s">
        <v>200</v>
      </c>
      <c r="F143" s="287" t="s">
        <v>280</v>
      </c>
      <c r="G143" s="84" t="s">
        <v>281</v>
      </c>
      <c r="H143" s="1" t="s">
        <v>26</v>
      </c>
      <c r="I143" s="63" t="s">
        <v>282</v>
      </c>
      <c r="J143" s="1">
        <v>1484353</v>
      </c>
      <c r="K143" s="1">
        <v>636824</v>
      </c>
      <c r="L143" s="21" t="e">
        <f>VLOOKUP(A141,'[2]LL KITS'!$O:$Q,2,0)</f>
        <v>#N/A</v>
      </c>
      <c r="M143" s="21" t="e">
        <f>VLOOKUP(A141,'[2]LL KITS'!$O:$Q,3,0)</f>
        <v>#N/A</v>
      </c>
      <c r="N143" s="21"/>
      <c r="O143" s="18"/>
      <c r="P143" s="18"/>
      <c r="Q143" s="18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5" s="332" customFormat="1" ht="15" x14ac:dyDescent="0.25">
      <c r="A144" s="1"/>
      <c r="B144" s="282"/>
      <c r="C144"/>
      <c r="D144" s="1" t="s">
        <v>200</v>
      </c>
      <c r="E144" s="1" t="s">
        <v>200</v>
      </c>
      <c r="F144" s="288"/>
      <c r="G144" s="84" t="s">
        <v>283</v>
      </c>
      <c r="H144" s="1" t="s">
        <v>26</v>
      </c>
      <c r="I144" s="63" t="s">
        <v>284</v>
      </c>
      <c r="J144" s="1">
        <v>1484351</v>
      </c>
      <c r="K144" s="1">
        <v>635867</v>
      </c>
      <c r="L144" s="34" t="e">
        <f>VLOOKUP(A142,'[2]LL KITS'!$O:$Q,2,0)</f>
        <v>#N/A</v>
      </c>
      <c r="M144" s="34" t="e">
        <f>VLOOKUP(A142,'[2]LL KITS'!$O:$Q,3,0)</f>
        <v>#N/A</v>
      </c>
      <c r="N144" s="34"/>
      <c r="O144" s="18"/>
      <c r="P144" s="18"/>
      <c r="Q144" s="18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s="332" customFormat="1" ht="15" x14ac:dyDescent="0.25">
      <c r="A145" s="1"/>
      <c r="B145" s="283"/>
      <c r="C145" s="174"/>
      <c r="D145" s="49" t="s">
        <v>200</v>
      </c>
      <c r="E145" s="49" t="s">
        <v>34</v>
      </c>
      <c r="F145" s="289"/>
      <c r="G145" s="50" t="s">
        <v>285</v>
      </c>
      <c r="H145" s="49" t="s">
        <v>26</v>
      </c>
      <c r="I145" s="51" t="s">
        <v>89</v>
      </c>
      <c r="J145" s="49">
        <v>1477479</v>
      </c>
      <c r="K145" s="49">
        <v>636909</v>
      </c>
      <c r="L145" s="52" t="e">
        <f>VLOOKUP(A143,'[2]LL KITS'!$O:$Q,2,0)</f>
        <v>#N/A</v>
      </c>
      <c r="M145" s="52" t="e">
        <f>VLOOKUP(A143,'[2]LL KITS'!$O:$Q,3,0)</f>
        <v>#N/A</v>
      </c>
      <c r="N145" s="52"/>
      <c r="O145" s="18"/>
      <c r="P145" s="18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s="332" customFormat="1" x14ac:dyDescent="0.25">
      <c r="A146" s="1"/>
      <c r="B146" s="1"/>
      <c r="C146"/>
      <c r="D146" s="1"/>
      <c r="E146" s="1"/>
      <c r="F146" s="229"/>
      <c r="G146" s="84"/>
      <c r="H146" s="2"/>
      <c r="I146" s="63"/>
      <c r="J146" s="2"/>
      <c r="K146" s="2"/>
      <c r="L146" s="1"/>
      <c r="M146" s="1"/>
      <c r="N146" s="1"/>
      <c r="O146" s="18"/>
      <c r="P146" s="18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s="332" customFormat="1" x14ac:dyDescent="0.25">
      <c r="A147" s="1"/>
      <c r="B147" s="1"/>
      <c r="C147"/>
      <c r="D147" s="1"/>
      <c r="E147" s="1"/>
      <c r="F147" s="229"/>
      <c r="G147" s="84"/>
      <c r="H147" s="2"/>
      <c r="I147" s="63"/>
      <c r="J147" s="2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s="332" customFormat="1" x14ac:dyDescent="0.25">
      <c r="A148" s="1"/>
      <c r="B148" s="1"/>
      <c r="C148"/>
      <c r="D148" s="1"/>
      <c r="E148" s="1"/>
      <c r="F148" s="229"/>
      <c r="G148" s="84"/>
      <c r="H148" s="2"/>
      <c r="I148" s="63"/>
      <c r="J148" s="2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s="332" customFormat="1" x14ac:dyDescent="0.25">
      <c r="A149" s="1"/>
      <c r="B149" s="1"/>
      <c r="C149"/>
      <c r="D149" s="1"/>
      <c r="E149" s="1"/>
      <c r="F149" s="229"/>
      <c r="G149" s="84"/>
      <c r="H149" s="2"/>
      <c r="I149" s="63"/>
      <c r="J149" s="2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s="332" customFormat="1" x14ac:dyDescent="0.25">
      <c r="A150" s="1"/>
      <c r="B150" s="1"/>
      <c r="C150"/>
      <c r="D150" s="1"/>
      <c r="E150" s="1"/>
      <c r="F150" s="229"/>
      <c r="G150" s="84"/>
      <c r="H150" s="2"/>
      <c r="I150" s="63"/>
      <c r="J150" s="2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s="332" customFormat="1" x14ac:dyDescent="0.25">
      <c r="A151" s="1"/>
      <c r="B151" s="1"/>
      <c r="C151"/>
      <c r="D151" s="1"/>
      <c r="E151" s="1"/>
      <c r="F151" s="229"/>
      <c r="G151" s="84"/>
      <c r="H151" s="2"/>
      <c r="I151" s="63"/>
      <c r="J151" s="2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s="332" customFormat="1" x14ac:dyDescent="0.25">
      <c r="A152" s="1"/>
      <c r="B152" s="1"/>
      <c r="C152"/>
      <c r="D152" s="1"/>
      <c r="E152" s="1"/>
      <c r="F152" s="229"/>
      <c r="G152" s="84"/>
      <c r="H152" s="2"/>
      <c r="I152" s="63"/>
      <c r="J152" s="2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s="332" customFormat="1" x14ac:dyDescent="0.25">
      <c r="A153" s="1"/>
      <c r="B153" s="1"/>
      <c r="C153"/>
      <c r="D153" s="1"/>
      <c r="E153" s="1"/>
      <c r="F153" s="229"/>
      <c r="G153" s="84"/>
      <c r="H153" s="2"/>
      <c r="I153" s="63"/>
      <c r="J153" s="2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s="332" customFormat="1" x14ac:dyDescent="0.25">
      <c r="A154" s="1"/>
      <c r="B154" s="1"/>
      <c r="C154"/>
      <c r="D154" s="1"/>
      <c r="E154" s="1"/>
      <c r="F154" s="229"/>
      <c r="G154" s="84"/>
      <c r="H154" s="2"/>
      <c r="I154" s="63"/>
      <c r="J154" s="2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s="332" customFormat="1" x14ac:dyDescent="0.25">
      <c r="A155" s="1"/>
      <c r="B155" s="1"/>
      <c r="C155"/>
      <c r="D155" s="1"/>
      <c r="E155" s="1"/>
      <c r="F155" s="229"/>
      <c r="G155" s="84"/>
      <c r="H155" s="2"/>
      <c r="I155" s="63"/>
      <c r="J155" s="2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s="332" customFormat="1" x14ac:dyDescent="0.25">
      <c r="A156" s="1"/>
      <c r="B156" s="1"/>
      <c r="C156"/>
      <c r="D156" s="1"/>
      <c r="E156" s="1"/>
      <c r="F156" s="229"/>
      <c r="G156" s="84"/>
      <c r="H156" s="2"/>
      <c r="I156" s="63"/>
      <c r="J156" s="2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s="332" customFormat="1" x14ac:dyDescent="0.25">
      <c r="A157" s="1"/>
      <c r="B157" s="1"/>
      <c r="C157"/>
      <c r="D157" s="1"/>
      <c r="E157" s="1"/>
      <c r="F157" s="229"/>
      <c r="G157" s="84"/>
      <c r="H157" s="2"/>
      <c r="I157" s="63"/>
      <c r="J157" s="2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s="332" customFormat="1" x14ac:dyDescent="0.25">
      <c r="A158" s="1"/>
      <c r="B158" s="1"/>
      <c r="C158"/>
      <c r="D158" s="1"/>
      <c r="E158" s="1"/>
      <c r="F158" s="229"/>
      <c r="G158" s="84"/>
      <c r="H158" s="2"/>
      <c r="I158" s="63"/>
      <c r="J158" s="2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s="332" customFormat="1" x14ac:dyDescent="0.25">
      <c r="A159" s="1"/>
      <c r="B159" s="1"/>
      <c r="C159"/>
      <c r="D159" s="1"/>
      <c r="E159" s="1"/>
      <c r="F159" s="229"/>
      <c r="G159" s="84"/>
      <c r="H159" s="2"/>
      <c r="I159" s="63"/>
      <c r="J159" s="2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s="332" customFormat="1" x14ac:dyDescent="0.25">
      <c r="A160" s="1"/>
      <c r="B160" s="1"/>
      <c r="C160"/>
      <c r="D160" s="1"/>
      <c r="E160" s="1"/>
      <c r="F160" s="229"/>
      <c r="G160" s="84"/>
      <c r="H160" s="2"/>
      <c r="I160" s="63"/>
      <c r="J160" s="2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s="332" customFormat="1" x14ac:dyDescent="0.25">
      <c r="A161" s="1"/>
      <c r="B161" s="1"/>
      <c r="C161"/>
      <c r="D161" s="1"/>
      <c r="E161" s="1"/>
      <c r="F161" s="229"/>
      <c r="G161" s="84"/>
      <c r="H161" s="2"/>
      <c r="I161" s="63"/>
      <c r="J161" s="2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s="332" customFormat="1" x14ac:dyDescent="0.25">
      <c r="A162" s="1"/>
      <c r="B162" s="1"/>
      <c r="C162"/>
      <c r="D162" s="1"/>
      <c r="E162" s="1"/>
      <c r="F162" s="229"/>
      <c r="G162" s="84"/>
      <c r="H162" s="2"/>
      <c r="I162" s="63"/>
      <c r="J162" s="2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s="332" customFormat="1" x14ac:dyDescent="0.25">
      <c r="A163" s="1"/>
      <c r="B163" s="1"/>
      <c r="C163"/>
      <c r="D163" s="1"/>
      <c r="E163" s="1"/>
      <c r="F163" s="229"/>
      <c r="G163" s="84"/>
      <c r="H163" s="2"/>
      <c r="I163" s="63"/>
      <c r="J163" s="2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s="332" customFormat="1" x14ac:dyDescent="0.25">
      <c r="A164" s="1"/>
      <c r="B164" s="1"/>
      <c r="C164"/>
      <c r="D164" s="1"/>
      <c r="E164" s="1"/>
      <c r="F164" s="229"/>
      <c r="G164" s="84"/>
      <c r="H164" s="2"/>
      <c r="I164" s="63"/>
      <c r="J164" s="2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s="332" customFormat="1" x14ac:dyDescent="0.25">
      <c r="A165" s="1"/>
      <c r="B165" s="1"/>
      <c r="C165"/>
      <c r="D165" s="1"/>
      <c r="E165" s="1"/>
      <c r="F165" s="229"/>
      <c r="G165" s="84"/>
      <c r="H165" s="2"/>
      <c r="I165" s="63"/>
      <c r="J165" s="2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s="332" customFormat="1" x14ac:dyDescent="0.25">
      <c r="A166" s="1"/>
      <c r="B166" s="1"/>
      <c r="C166"/>
      <c r="D166" s="1"/>
      <c r="E166" s="1"/>
      <c r="F166" s="229"/>
      <c r="G166" s="84"/>
      <c r="H166" s="2"/>
      <c r="I166" s="63"/>
      <c r="J166" s="2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s="332" customFormat="1" x14ac:dyDescent="0.25">
      <c r="A167" s="1"/>
      <c r="B167" s="1"/>
      <c r="C167"/>
      <c r="D167" s="1"/>
      <c r="E167" s="1"/>
      <c r="F167" s="229"/>
      <c r="G167" s="84"/>
      <c r="H167" s="2"/>
      <c r="I167" s="63"/>
      <c r="J167" s="2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s="332" customFormat="1" x14ac:dyDescent="0.25">
      <c r="A168" s="1"/>
      <c r="B168" s="1"/>
      <c r="C168"/>
      <c r="D168" s="1"/>
      <c r="E168" s="1"/>
      <c r="F168" s="229"/>
      <c r="G168" s="84"/>
      <c r="H168" s="2"/>
      <c r="I168" s="63"/>
      <c r="J168" s="2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s="332" customFormat="1" x14ac:dyDescent="0.25">
      <c r="A169" s="1"/>
      <c r="B169" s="1"/>
      <c r="C169"/>
      <c r="D169" s="1"/>
      <c r="E169" s="1"/>
      <c r="F169" s="229"/>
      <c r="G169" s="84"/>
      <c r="H169" s="2"/>
      <c r="I169" s="63"/>
      <c r="J169" s="2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s="332" customFormat="1" x14ac:dyDescent="0.25">
      <c r="A170" s="1"/>
      <c r="B170" s="1"/>
      <c r="C170"/>
      <c r="D170" s="1"/>
      <c r="E170" s="1"/>
      <c r="F170" s="229"/>
      <c r="G170" s="84"/>
      <c r="H170" s="2"/>
      <c r="I170" s="63"/>
      <c r="J170" s="2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s="332" customFormat="1" x14ac:dyDescent="0.25">
      <c r="A171" s="1"/>
      <c r="B171" s="1"/>
      <c r="C171"/>
      <c r="D171" s="1"/>
      <c r="E171" s="1"/>
      <c r="F171" s="229"/>
      <c r="G171" s="84"/>
      <c r="H171" s="2"/>
      <c r="I171" s="63"/>
      <c r="J171" s="2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s="332" customFormat="1" x14ac:dyDescent="0.25">
      <c r="A172" s="1"/>
      <c r="B172" s="1"/>
      <c r="C172"/>
      <c r="D172" s="1"/>
      <c r="E172" s="1"/>
      <c r="F172" s="229"/>
      <c r="G172" s="84"/>
      <c r="H172" s="2"/>
      <c r="I172" s="63"/>
      <c r="J172" s="2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s="332" customFormat="1" x14ac:dyDescent="0.25">
      <c r="A173" s="1"/>
      <c r="B173" s="1"/>
      <c r="C173"/>
      <c r="D173" s="1"/>
      <c r="E173" s="1"/>
      <c r="F173" s="229"/>
      <c r="G173" s="84"/>
      <c r="H173" s="2"/>
      <c r="I173" s="63"/>
      <c r="J173" s="2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s="332" customFormat="1" x14ac:dyDescent="0.25">
      <c r="A174" s="1"/>
      <c r="B174" s="1"/>
      <c r="C174"/>
      <c r="D174" s="1"/>
      <c r="E174" s="1"/>
      <c r="F174" s="229"/>
      <c r="G174" s="84"/>
      <c r="H174" s="2"/>
      <c r="I174" s="63"/>
      <c r="J174" s="2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s="332" customFormat="1" x14ac:dyDescent="0.25">
      <c r="A175" s="1"/>
      <c r="B175" s="1"/>
      <c r="C175"/>
      <c r="D175" s="1"/>
      <c r="E175" s="1"/>
      <c r="F175" s="229"/>
      <c r="G175" s="84"/>
      <c r="H175" s="2"/>
      <c r="I175" s="63"/>
      <c r="J175" s="2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s="332" customFormat="1" x14ac:dyDescent="0.25">
      <c r="A176" s="1"/>
      <c r="B176" s="1"/>
      <c r="C176"/>
      <c r="D176" s="1"/>
      <c r="E176" s="1"/>
      <c r="F176" s="229"/>
      <c r="G176" s="84"/>
      <c r="H176" s="2"/>
      <c r="I176" s="63"/>
      <c r="J176" s="2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s="332" customFormat="1" x14ac:dyDescent="0.25">
      <c r="A177" s="1"/>
      <c r="B177" s="1"/>
      <c r="C177"/>
      <c r="D177" s="1"/>
      <c r="E177" s="1"/>
      <c r="F177" s="229"/>
      <c r="G177" s="84"/>
      <c r="H177" s="2"/>
      <c r="I177" s="63"/>
      <c r="J177" s="2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s="332" customFormat="1" x14ac:dyDescent="0.25">
      <c r="A178" s="1"/>
      <c r="B178" s="1"/>
      <c r="C178"/>
      <c r="D178" s="1"/>
      <c r="E178" s="1"/>
      <c r="F178" s="229"/>
      <c r="G178" s="84"/>
      <c r="H178" s="2"/>
      <c r="I178" s="63"/>
      <c r="J178" s="2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s="332" customFormat="1" x14ac:dyDescent="0.25">
      <c r="A179" s="1"/>
      <c r="B179" s="1"/>
      <c r="C179"/>
      <c r="D179" s="1"/>
      <c r="E179" s="1"/>
      <c r="F179" s="229"/>
      <c r="G179" s="84"/>
      <c r="H179" s="2"/>
      <c r="I179" s="63"/>
      <c r="J179" s="2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s="332" customFormat="1" x14ac:dyDescent="0.25">
      <c r="A180" s="1"/>
      <c r="B180" s="1"/>
      <c r="C180"/>
      <c r="D180" s="1"/>
      <c r="E180" s="1"/>
      <c r="F180" s="229"/>
      <c r="G180" s="84"/>
      <c r="H180" s="2"/>
      <c r="I180" s="63"/>
      <c r="J180" s="2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s="332" customFormat="1" x14ac:dyDescent="0.25">
      <c r="A181" s="1"/>
      <c r="B181" s="1"/>
      <c r="C181"/>
      <c r="D181" s="1"/>
      <c r="E181" s="1"/>
      <c r="F181" s="229"/>
      <c r="G181" s="84"/>
      <c r="H181" s="2"/>
      <c r="I181" s="63"/>
      <c r="J181" s="2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s="332" customFormat="1" x14ac:dyDescent="0.25">
      <c r="A182" s="1"/>
      <c r="B182" s="1"/>
      <c r="C182"/>
      <c r="D182" s="1"/>
      <c r="E182" s="1"/>
      <c r="F182" s="229"/>
      <c r="G182" s="84"/>
      <c r="H182" s="2"/>
      <c r="I182" s="63"/>
      <c r="J182" s="2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s="332" customFormat="1" x14ac:dyDescent="0.25">
      <c r="A183" s="1"/>
      <c r="B183" s="1"/>
      <c r="C183"/>
      <c r="D183" s="1"/>
      <c r="E183" s="1"/>
      <c r="F183" s="229"/>
      <c r="G183" s="84"/>
      <c r="H183" s="2"/>
      <c r="I183" s="63"/>
      <c r="J183" s="2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s="332" customFormat="1" x14ac:dyDescent="0.25">
      <c r="A184" s="1"/>
      <c r="B184" s="1"/>
      <c r="C184"/>
      <c r="D184" s="1"/>
      <c r="E184" s="1"/>
      <c r="F184" s="229"/>
      <c r="G184" s="84"/>
      <c r="H184" s="2"/>
      <c r="I184" s="63"/>
      <c r="J184" s="2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s="332" customFormat="1" x14ac:dyDescent="0.25">
      <c r="A185" s="1"/>
      <c r="B185" s="1"/>
      <c r="C185"/>
      <c r="D185" s="1"/>
      <c r="E185" s="1"/>
      <c r="F185" s="229"/>
      <c r="G185" s="84"/>
      <c r="H185" s="2"/>
      <c r="I185" s="63"/>
      <c r="J185" s="2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s="332" customFormat="1" x14ac:dyDescent="0.25">
      <c r="A186" s="1"/>
      <c r="B186" s="1"/>
      <c r="C186"/>
      <c r="D186" s="1"/>
      <c r="E186" s="1"/>
      <c r="F186" s="229"/>
      <c r="G186" s="84"/>
      <c r="H186" s="2"/>
      <c r="I186" s="63"/>
      <c r="J186" s="2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s="332" customFormat="1" x14ac:dyDescent="0.25">
      <c r="A187" s="1"/>
      <c r="B187" s="1"/>
      <c r="C187"/>
      <c r="D187" s="1"/>
      <c r="E187" s="1"/>
      <c r="F187" s="229"/>
      <c r="G187" s="84"/>
      <c r="H187" s="2"/>
      <c r="I187" s="63"/>
      <c r="J187" s="2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s="332" customFormat="1" x14ac:dyDescent="0.25">
      <c r="A188" s="1"/>
      <c r="B188" s="1"/>
      <c r="C188"/>
      <c r="D188" s="1"/>
      <c r="E188" s="1"/>
      <c r="F188" s="229"/>
      <c r="G188" s="84"/>
      <c r="H188" s="2"/>
      <c r="I188" s="63"/>
      <c r="J188" s="2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s="332" customFormat="1" x14ac:dyDescent="0.25">
      <c r="A189" s="1"/>
      <c r="B189" s="1"/>
      <c r="C189"/>
      <c r="D189" s="1"/>
      <c r="E189" s="1"/>
      <c r="F189" s="229"/>
      <c r="G189" s="84"/>
      <c r="H189" s="2"/>
      <c r="I189" s="63"/>
      <c r="J189" s="2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s="332" customFormat="1" x14ac:dyDescent="0.25">
      <c r="A190" s="1"/>
      <c r="B190" s="1"/>
      <c r="C190"/>
      <c r="D190" s="1"/>
      <c r="E190" s="1"/>
      <c r="F190" s="229"/>
      <c r="G190" s="84"/>
      <c r="H190" s="2"/>
      <c r="I190" s="63"/>
      <c r="J190" s="2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s="332" customFormat="1" x14ac:dyDescent="0.25">
      <c r="A191" s="1"/>
      <c r="B191" s="1"/>
      <c r="C191"/>
      <c r="D191" s="1"/>
      <c r="E191" s="1"/>
      <c r="F191" s="229"/>
      <c r="G191" s="84"/>
      <c r="H191" s="2"/>
      <c r="I191" s="63"/>
      <c r="J191" s="2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s="332" customFormat="1" x14ac:dyDescent="0.25">
      <c r="A192" s="1"/>
      <c r="B192" s="1"/>
      <c r="C192"/>
      <c r="D192" s="1"/>
      <c r="E192" s="1"/>
      <c r="F192" s="229"/>
      <c r="G192" s="84"/>
      <c r="H192" s="2"/>
      <c r="I192" s="63"/>
      <c r="J192" s="2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s="332" customFormat="1" x14ac:dyDescent="0.25">
      <c r="A193" s="1"/>
      <c r="B193" s="1"/>
      <c r="C193"/>
      <c r="D193" s="1"/>
      <c r="E193" s="1"/>
      <c r="F193" s="229"/>
      <c r="G193" s="84"/>
      <c r="H193" s="2"/>
      <c r="I193" s="63"/>
      <c r="J193" s="2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s="332" customFormat="1" x14ac:dyDescent="0.25">
      <c r="A194" s="1"/>
      <c r="B194" s="1"/>
      <c r="C194"/>
      <c r="D194" s="1"/>
      <c r="E194" s="1"/>
      <c r="F194" s="229"/>
      <c r="G194" s="84"/>
      <c r="H194" s="2"/>
      <c r="I194" s="63"/>
      <c r="J194" s="2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s="332" customFormat="1" x14ac:dyDescent="0.25">
      <c r="A195" s="1"/>
      <c r="B195" s="1"/>
      <c r="C195"/>
      <c r="D195" s="1"/>
      <c r="E195" s="1"/>
      <c r="F195" s="229"/>
      <c r="G195" s="84"/>
      <c r="H195" s="2"/>
      <c r="I195" s="63"/>
      <c r="J195" s="2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s="332" customFormat="1" x14ac:dyDescent="0.25">
      <c r="A196" s="1"/>
      <c r="B196" s="1"/>
      <c r="C196"/>
      <c r="D196" s="1"/>
      <c r="E196" s="1"/>
      <c r="F196" s="229"/>
      <c r="G196" s="84"/>
      <c r="H196" s="2"/>
      <c r="I196" s="63"/>
      <c r="J196" s="2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s="332" customFormat="1" x14ac:dyDescent="0.25">
      <c r="A197" s="1"/>
      <c r="B197" s="1"/>
      <c r="C197"/>
      <c r="D197" s="1"/>
      <c r="E197" s="1"/>
      <c r="F197" s="229"/>
      <c r="G197" s="84"/>
      <c r="H197" s="2"/>
      <c r="I197" s="63"/>
      <c r="J197" s="2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s="332" customFormat="1" x14ac:dyDescent="0.25">
      <c r="A198" s="1"/>
      <c r="B198" s="1"/>
      <c r="C198"/>
      <c r="D198" s="1"/>
      <c r="E198" s="1"/>
      <c r="F198" s="229"/>
      <c r="G198" s="84"/>
      <c r="H198" s="2"/>
      <c r="I198" s="63"/>
      <c r="J198" s="2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s="332" customFormat="1" x14ac:dyDescent="0.25">
      <c r="A199" s="1"/>
      <c r="B199" s="1"/>
      <c r="C199"/>
      <c r="D199" s="1"/>
      <c r="E199" s="1"/>
      <c r="F199" s="229"/>
      <c r="G199" s="84"/>
      <c r="H199" s="2"/>
      <c r="I199" s="63"/>
      <c r="J199" s="2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s="332" customFormat="1" x14ac:dyDescent="0.25">
      <c r="A200" s="1"/>
      <c r="B200" s="1"/>
      <c r="C200"/>
      <c r="D200" s="1"/>
      <c r="E200" s="1"/>
      <c r="F200" s="229"/>
      <c r="G200" s="84"/>
      <c r="H200" s="2"/>
      <c r="I200" s="63"/>
      <c r="J200" s="2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s="332" customFormat="1" x14ac:dyDescent="0.25">
      <c r="A201" s="1"/>
      <c r="B201" s="1"/>
      <c r="C201"/>
      <c r="D201" s="1"/>
      <c r="E201" s="1"/>
      <c r="F201" s="229"/>
      <c r="G201" s="84"/>
      <c r="H201" s="2"/>
      <c r="I201" s="63"/>
      <c r="J201" s="2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s="332" customFormat="1" x14ac:dyDescent="0.25">
      <c r="A202" s="1"/>
      <c r="B202" s="1"/>
      <c r="C202"/>
      <c r="D202" s="1"/>
      <c r="E202" s="1"/>
      <c r="F202" s="229"/>
      <c r="G202" s="84"/>
      <c r="H202" s="2"/>
      <c r="I202" s="63"/>
      <c r="J202" s="2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s="332" customFormat="1" x14ac:dyDescent="0.25">
      <c r="A203" s="1"/>
      <c r="B203" s="1"/>
      <c r="C203"/>
      <c r="D203" s="1"/>
      <c r="E203" s="1"/>
      <c r="F203" s="229"/>
      <c r="G203" s="84"/>
      <c r="H203" s="2"/>
      <c r="I203" s="63"/>
      <c r="J203" s="2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s="332" customFormat="1" x14ac:dyDescent="0.25">
      <c r="A204" s="1"/>
      <c r="B204" s="1"/>
      <c r="C204"/>
      <c r="D204" s="1"/>
      <c r="E204" s="1"/>
      <c r="F204" s="229"/>
      <c r="G204" s="84"/>
      <c r="H204" s="2"/>
      <c r="I204" s="63"/>
      <c r="J204" s="2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s="332" customFormat="1" x14ac:dyDescent="0.25">
      <c r="A205" s="1"/>
      <c r="B205" s="1"/>
      <c r="C205"/>
      <c r="D205" s="1"/>
      <c r="E205" s="1"/>
      <c r="F205" s="229"/>
      <c r="G205" s="84"/>
      <c r="H205" s="2"/>
      <c r="I205" s="63"/>
      <c r="J205" s="2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s="332" customFormat="1" x14ac:dyDescent="0.25">
      <c r="A206" s="1"/>
      <c r="B206" s="1"/>
      <c r="C206"/>
      <c r="D206" s="1"/>
      <c r="E206" s="1"/>
      <c r="F206" s="229"/>
      <c r="G206" s="84"/>
      <c r="H206" s="2"/>
      <c r="I206" s="63"/>
      <c r="J206" s="2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s="332" customFormat="1" x14ac:dyDescent="0.25">
      <c r="A207" s="1"/>
      <c r="B207" s="1"/>
      <c r="C207"/>
      <c r="D207" s="1"/>
      <c r="E207" s="1"/>
      <c r="F207" s="229"/>
      <c r="G207" s="84"/>
      <c r="H207" s="2"/>
      <c r="I207" s="63"/>
      <c r="J207" s="2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s="332" customFormat="1" x14ac:dyDescent="0.25">
      <c r="A208" s="1"/>
      <c r="B208" s="1"/>
      <c r="C208"/>
      <c r="D208" s="1"/>
      <c r="E208" s="1"/>
      <c r="F208" s="229"/>
      <c r="G208" s="84"/>
      <c r="H208" s="2"/>
      <c r="I208" s="63"/>
      <c r="J208" s="2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s="332" customFormat="1" x14ac:dyDescent="0.25">
      <c r="A209" s="1"/>
      <c r="B209" s="1"/>
      <c r="C209"/>
      <c r="D209" s="1"/>
      <c r="E209" s="1"/>
      <c r="F209" s="229"/>
      <c r="G209" s="84"/>
      <c r="H209" s="2"/>
      <c r="I209" s="63"/>
      <c r="J209" s="2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s="332" customFormat="1" x14ac:dyDescent="0.25">
      <c r="A210" s="1"/>
      <c r="B210" s="1"/>
      <c r="C210"/>
      <c r="D210" s="1"/>
      <c r="E210" s="1"/>
      <c r="F210" s="229"/>
      <c r="G210" s="84"/>
      <c r="H210" s="2"/>
      <c r="I210" s="63"/>
      <c r="J210" s="2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s="332" customFormat="1" x14ac:dyDescent="0.25">
      <c r="A211" s="1"/>
      <c r="B211" s="1"/>
      <c r="C211"/>
      <c r="D211" s="1"/>
      <c r="E211" s="1"/>
      <c r="F211" s="229"/>
      <c r="G211" s="84"/>
      <c r="H211" s="2"/>
      <c r="I211" s="63"/>
      <c r="J211" s="2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s="332" customFormat="1" x14ac:dyDescent="0.25">
      <c r="A212" s="1"/>
      <c r="B212" s="1"/>
      <c r="C212"/>
      <c r="D212" s="1"/>
      <c r="E212" s="1"/>
      <c r="F212" s="229"/>
      <c r="G212" s="84"/>
      <c r="H212" s="2"/>
      <c r="I212" s="63"/>
      <c r="J212" s="2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s="332" customFormat="1" x14ac:dyDescent="0.25">
      <c r="A213" s="1"/>
      <c r="B213" s="1"/>
      <c r="C213"/>
      <c r="D213" s="1"/>
      <c r="E213" s="1"/>
      <c r="F213" s="229"/>
      <c r="G213" s="84"/>
      <c r="H213" s="2"/>
      <c r="I213" s="63"/>
      <c r="J213" s="2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s="332" customFormat="1" x14ac:dyDescent="0.25">
      <c r="A214" s="1"/>
      <c r="B214" s="1"/>
      <c r="C214"/>
      <c r="D214" s="1"/>
      <c r="E214" s="1"/>
      <c r="F214" s="229"/>
      <c r="G214" s="84"/>
      <c r="H214" s="2"/>
      <c r="I214" s="63"/>
      <c r="J214" s="2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s="332" customFormat="1" x14ac:dyDescent="0.25">
      <c r="A215" s="1"/>
      <c r="B215" s="1"/>
      <c r="C215"/>
      <c r="D215" s="1"/>
      <c r="E215" s="1"/>
      <c r="F215" s="229"/>
      <c r="G215" s="84"/>
      <c r="H215" s="2"/>
      <c r="I215" s="63"/>
      <c r="J215" s="2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s="332" customFormat="1" x14ac:dyDescent="0.25">
      <c r="A216" s="1"/>
      <c r="B216" s="1"/>
      <c r="C216"/>
      <c r="D216" s="1"/>
      <c r="E216" s="1"/>
      <c r="F216" s="229"/>
      <c r="G216" s="84"/>
      <c r="H216" s="2"/>
      <c r="I216" s="63"/>
      <c r="J216" s="2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s="332" customFormat="1" x14ac:dyDescent="0.25">
      <c r="A217" s="1"/>
      <c r="B217" s="1"/>
      <c r="C217"/>
      <c r="D217" s="1"/>
      <c r="E217" s="1"/>
      <c r="F217" s="229"/>
      <c r="G217" s="84"/>
      <c r="H217" s="2"/>
      <c r="I217" s="63"/>
      <c r="J217" s="2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s="332" customFormat="1" x14ac:dyDescent="0.25">
      <c r="A218" s="1"/>
      <c r="B218" s="1"/>
      <c r="C218"/>
      <c r="D218" s="1"/>
      <c r="E218" s="1"/>
      <c r="F218" s="229"/>
      <c r="G218" s="84"/>
      <c r="H218" s="2"/>
      <c r="I218" s="63"/>
      <c r="J218" s="2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s="332" customFormat="1" x14ac:dyDescent="0.25">
      <c r="A219" s="1"/>
      <c r="B219" s="1"/>
      <c r="C219"/>
      <c r="D219" s="1"/>
      <c r="E219" s="1"/>
      <c r="F219" s="229"/>
      <c r="G219" s="84"/>
      <c r="H219" s="2"/>
      <c r="I219" s="63"/>
      <c r="J219" s="2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s="332" customFormat="1" x14ac:dyDescent="0.25">
      <c r="A220" s="1"/>
      <c r="B220" s="1"/>
      <c r="C220"/>
      <c r="D220" s="1"/>
      <c r="E220" s="1"/>
      <c r="F220" s="229"/>
      <c r="G220" s="84"/>
      <c r="H220" s="2"/>
      <c r="I220" s="63"/>
      <c r="J220" s="2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s="332" customFormat="1" x14ac:dyDescent="0.25">
      <c r="A221" s="1"/>
      <c r="B221" s="1"/>
      <c r="C221"/>
      <c r="D221" s="1"/>
      <c r="E221" s="1"/>
      <c r="F221" s="229"/>
      <c r="G221" s="84"/>
      <c r="H221" s="2"/>
      <c r="I221" s="63"/>
      <c r="J221" s="2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s="332" customFormat="1" x14ac:dyDescent="0.25">
      <c r="A222" s="1"/>
      <c r="B222" s="1"/>
      <c r="C222"/>
      <c r="D222" s="1"/>
      <c r="E222" s="1"/>
      <c r="F222" s="229"/>
      <c r="G222" s="84"/>
      <c r="H222" s="2"/>
      <c r="I222" s="63"/>
      <c r="J222" s="2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s="332" customFormat="1" x14ac:dyDescent="0.25">
      <c r="A223" s="1"/>
      <c r="B223" s="1"/>
      <c r="C223"/>
      <c r="D223" s="1"/>
      <c r="E223" s="1"/>
      <c r="F223" s="229"/>
      <c r="G223" s="84"/>
      <c r="H223" s="2"/>
      <c r="I223" s="63"/>
      <c r="J223" s="2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s="332" customFormat="1" x14ac:dyDescent="0.25">
      <c r="A224" s="1"/>
      <c r="B224" s="1"/>
      <c r="C224"/>
      <c r="D224" s="1"/>
      <c r="E224" s="1"/>
      <c r="F224" s="229"/>
      <c r="G224" s="84"/>
      <c r="H224" s="2"/>
      <c r="I224" s="63"/>
      <c r="J224" s="2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s="332" customFormat="1" x14ac:dyDescent="0.25">
      <c r="A225" s="1"/>
      <c r="B225" s="1"/>
      <c r="C225"/>
      <c r="D225" s="1"/>
      <c r="E225" s="1"/>
      <c r="F225" s="229"/>
      <c r="G225" s="84"/>
      <c r="H225" s="2"/>
      <c r="I225" s="63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s="332" customFormat="1" x14ac:dyDescent="0.25">
      <c r="A226" s="1"/>
      <c r="B226" s="1"/>
      <c r="C226"/>
      <c r="D226" s="1"/>
      <c r="E226" s="1"/>
      <c r="F226" s="229"/>
      <c r="G226" s="84"/>
      <c r="H226" s="2"/>
      <c r="I226" s="63"/>
      <c r="J226" s="2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s="332" customFormat="1" x14ac:dyDescent="0.25">
      <c r="A227" s="1"/>
      <c r="B227" s="1"/>
      <c r="C227"/>
      <c r="D227" s="1"/>
      <c r="E227" s="1"/>
      <c r="F227" s="229"/>
      <c r="G227" s="84"/>
      <c r="H227" s="2"/>
      <c r="I227" s="63"/>
      <c r="J227" s="2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s="332" customFormat="1" x14ac:dyDescent="0.25">
      <c r="A228" s="1"/>
      <c r="B228" s="1"/>
      <c r="C228"/>
      <c r="D228" s="1"/>
      <c r="E228" s="1"/>
      <c r="F228" s="229"/>
      <c r="G228" s="84"/>
      <c r="H228" s="2"/>
      <c r="I228" s="63"/>
      <c r="J228" s="2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s="332" customFormat="1" x14ac:dyDescent="0.25">
      <c r="A229" s="1"/>
      <c r="B229" s="1"/>
      <c r="C229"/>
      <c r="D229" s="1"/>
      <c r="E229" s="1"/>
      <c r="F229" s="229"/>
      <c r="G229" s="84"/>
      <c r="H229" s="2"/>
      <c r="I229" s="63"/>
      <c r="J229" s="2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s="332" customFormat="1" x14ac:dyDescent="0.25">
      <c r="A230" s="1"/>
      <c r="B230" s="1"/>
      <c r="C230"/>
      <c r="D230" s="1"/>
      <c r="E230" s="1"/>
      <c r="F230" s="229"/>
      <c r="G230" s="84"/>
      <c r="H230" s="2"/>
      <c r="I230" s="63"/>
      <c r="J230" s="2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s="332" customFormat="1" x14ac:dyDescent="0.25">
      <c r="A231" s="1"/>
      <c r="B231" s="1"/>
      <c r="C231"/>
      <c r="D231" s="1"/>
      <c r="E231" s="1"/>
      <c r="F231" s="229"/>
      <c r="G231" s="84"/>
      <c r="H231" s="2"/>
      <c r="I231" s="63"/>
      <c r="J231" s="2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s="332" customFormat="1" x14ac:dyDescent="0.25">
      <c r="A232" s="1"/>
      <c r="B232" s="1"/>
      <c r="C232"/>
      <c r="D232" s="1"/>
      <c r="E232" s="1"/>
      <c r="F232" s="229"/>
      <c r="G232" s="84"/>
      <c r="H232" s="2"/>
      <c r="I232" s="63"/>
      <c r="J232" s="2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s="332" customFormat="1" x14ac:dyDescent="0.25">
      <c r="A233" s="1"/>
      <c r="B233" s="1"/>
      <c r="C233"/>
      <c r="D233" s="1"/>
      <c r="E233" s="1"/>
      <c r="F233" s="229"/>
      <c r="G233" s="84"/>
      <c r="H233" s="2"/>
      <c r="I233" s="63"/>
      <c r="J233" s="2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s="332" customFormat="1" x14ac:dyDescent="0.25">
      <c r="A234" s="1"/>
      <c r="B234" s="1"/>
      <c r="C234"/>
      <c r="D234" s="1"/>
      <c r="E234" s="1"/>
      <c r="F234" s="229"/>
      <c r="G234" s="84"/>
      <c r="H234" s="2"/>
      <c r="I234" s="63"/>
      <c r="J234" s="2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s="332" customFormat="1" x14ac:dyDescent="0.25">
      <c r="A235" s="1"/>
      <c r="B235" s="1"/>
      <c r="C235"/>
      <c r="D235" s="1"/>
      <c r="E235" s="1"/>
      <c r="F235" s="229"/>
      <c r="G235" s="84"/>
      <c r="H235" s="2"/>
      <c r="I235" s="63"/>
      <c r="J235" s="2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s="332" customFormat="1" x14ac:dyDescent="0.25">
      <c r="A236" s="1"/>
      <c r="B236" s="1"/>
      <c r="C236"/>
      <c r="D236" s="1"/>
      <c r="E236" s="1"/>
      <c r="F236" s="229"/>
      <c r="G236" s="84"/>
      <c r="H236" s="2"/>
      <c r="I236" s="63"/>
      <c r="J236" s="2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s="332" customFormat="1" x14ac:dyDescent="0.25">
      <c r="A237" s="1"/>
      <c r="B237" s="1"/>
      <c r="C237"/>
      <c r="D237" s="1"/>
      <c r="E237" s="1"/>
      <c r="F237" s="229"/>
      <c r="G237" s="84"/>
      <c r="H237" s="2"/>
      <c r="I237" s="63"/>
      <c r="J237" s="2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s="332" customFormat="1" x14ac:dyDescent="0.25">
      <c r="A238" s="1"/>
      <c r="B238" s="1"/>
      <c r="C238"/>
      <c r="D238" s="1"/>
      <c r="E238" s="1"/>
      <c r="F238" s="229"/>
      <c r="G238" s="84"/>
      <c r="H238" s="2"/>
      <c r="I238" s="63"/>
      <c r="J238" s="2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s="332" customFormat="1" x14ac:dyDescent="0.25">
      <c r="A239" s="1"/>
      <c r="B239" s="1"/>
      <c r="C239"/>
      <c r="D239" s="1"/>
      <c r="E239" s="1"/>
      <c r="F239" s="229"/>
      <c r="G239" s="84"/>
      <c r="H239" s="2"/>
      <c r="I239" s="63"/>
      <c r="J239" s="2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s="332" customFormat="1" x14ac:dyDescent="0.25">
      <c r="A240" s="1"/>
      <c r="B240" s="1"/>
      <c r="C240"/>
      <c r="D240" s="1"/>
      <c r="E240" s="1"/>
      <c r="F240" s="229"/>
      <c r="G240" s="84"/>
      <c r="H240" s="2"/>
      <c r="I240" s="63"/>
      <c r="J240" s="2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s="332" customFormat="1" x14ac:dyDescent="0.25">
      <c r="A241" s="1"/>
      <c r="B241" s="1"/>
      <c r="C241"/>
      <c r="D241" s="1"/>
      <c r="E241" s="1"/>
      <c r="F241" s="229"/>
      <c r="G241" s="84"/>
      <c r="H241" s="2"/>
      <c r="I241" s="63"/>
      <c r="J241" s="2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s="332" customFormat="1" x14ac:dyDescent="0.25">
      <c r="A242" s="1"/>
      <c r="B242" s="1"/>
      <c r="C242"/>
      <c r="D242" s="1"/>
      <c r="E242" s="1"/>
      <c r="F242" s="229"/>
      <c r="G242" s="84"/>
      <c r="H242" s="2"/>
      <c r="I242" s="63"/>
      <c r="J242" s="2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s="332" customFormat="1" x14ac:dyDescent="0.25">
      <c r="A243" s="1"/>
      <c r="B243" s="1"/>
      <c r="C243"/>
      <c r="D243" s="1"/>
      <c r="E243" s="1"/>
      <c r="F243" s="229"/>
      <c r="G243" s="84"/>
      <c r="H243" s="2"/>
      <c r="I243" s="63"/>
      <c r="J243" s="2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s="332" customFormat="1" x14ac:dyDescent="0.25">
      <c r="A244" s="1"/>
      <c r="B244" s="1"/>
      <c r="C244"/>
      <c r="D244" s="1"/>
      <c r="E244" s="1"/>
      <c r="F244" s="229"/>
      <c r="G244" s="84"/>
      <c r="H244" s="2"/>
      <c r="I244" s="63"/>
      <c r="J244" s="2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s="332" customFormat="1" x14ac:dyDescent="0.25">
      <c r="A245" s="1"/>
      <c r="B245" s="1"/>
      <c r="C245"/>
      <c r="D245" s="1"/>
      <c r="E245" s="1"/>
      <c r="F245" s="229"/>
      <c r="G245" s="84"/>
      <c r="H245" s="2"/>
      <c r="I245" s="63"/>
      <c r="J245" s="2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s="332" customFormat="1" x14ac:dyDescent="0.25">
      <c r="A246" s="1"/>
      <c r="B246" s="1"/>
      <c r="C246"/>
      <c r="D246" s="1"/>
      <c r="E246" s="1"/>
      <c r="F246" s="229"/>
      <c r="G246" s="84"/>
      <c r="H246" s="2"/>
      <c r="I246" s="63"/>
      <c r="J246" s="2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s="332" customFormat="1" x14ac:dyDescent="0.25">
      <c r="A247" s="1"/>
      <c r="B247" s="1"/>
      <c r="C247"/>
      <c r="D247" s="1"/>
      <c r="E247" s="1"/>
      <c r="F247" s="229"/>
      <c r="G247" s="84"/>
      <c r="H247" s="2"/>
      <c r="I247" s="63"/>
      <c r="J247" s="2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s="332" customFormat="1" x14ac:dyDescent="0.25">
      <c r="A248" s="1"/>
      <c r="B248" s="1"/>
      <c r="C248"/>
      <c r="D248" s="1"/>
      <c r="E248" s="1"/>
      <c r="F248" s="229"/>
      <c r="G248" s="84"/>
      <c r="H248" s="2"/>
      <c r="I248" s="63"/>
      <c r="J248" s="2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s="332" customFormat="1" x14ac:dyDescent="0.25">
      <c r="A249" s="1"/>
      <c r="B249" s="1"/>
      <c r="C249"/>
      <c r="D249" s="1"/>
      <c r="E249" s="1"/>
      <c r="F249" s="229"/>
      <c r="G249" s="84"/>
      <c r="H249" s="2"/>
      <c r="I249" s="63"/>
      <c r="J249" s="2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s="332" customFormat="1" x14ac:dyDescent="0.25">
      <c r="A250" s="1"/>
      <c r="B250" s="1"/>
      <c r="C250"/>
      <c r="D250" s="1"/>
      <c r="E250" s="1"/>
      <c r="F250" s="229"/>
      <c r="G250" s="84"/>
      <c r="H250" s="2"/>
      <c r="I250" s="63"/>
      <c r="J250" s="2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s="332" customFormat="1" x14ac:dyDescent="0.25">
      <c r="A251" s="1"/>
      <c r="B251" s="1"/>
      <c r="C251"/>
      <c r="D251" s="1"/>
      <c r="E251" s="1"/>
      <c r="F251" s="229"/>
      <c r="G251" s="84"/>
      <c r="H251" s="2"/>
      <c r="I251" s="63"/>
      <c r="J251" s="2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s="332" customFormat="1" x14ac:dyDescent="0.25">
      <c r="A252" s="1"/>
      <c r="B252" s="1"/>
      <c r="C252"/>
      <c r="D252" s="1"/>
      <c r="E252" s="1"/>
      <c r="F252" s="229"/>
      <c r="G252" s="84"/>
      <c r="H252" s="2"/>
      <c r="I252" s="63"/>
      <c r="J252" s="2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s="332" customFormat="1" x14ac:dyDescent="0.25">
      <c r="A253" s="1"/>
      <c r="B253" s="1"/>
      <c r="C253"/>
      <c r="D253" s="1"/>
      <c r="E253" s="1"/>
      <c r="F253" s="229"/>
      <c r="G253" s="84"/>
      <c r="H253" s="2"/>
      <c r="I253" s="63"/>
      <c r="J253" s="2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s="332" customFormat="1" x14ac:dyDescent="0.25">
      <c r="A254" s="1"/>
      <c r="B254" s="1"/>
      <c r="C254"/>
      <c r="D254" s="1"/>
      <c r="E254" s="1"/>
      <c r="F254" s="229"/>
      <c r="G254" s="84"/>
      <c r="H254" s="2"/>
      <c r="I254" s="63"/>
      <c r="J254" s="2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s="332" customFormat="1" x14ac:dyDescent="0.25">
      <c r="A255" s="1"/>
      <c r="B255" s="1"/>
      <c r="C255"/>
      <c r="D255" s="1"/>
      <c r="E255" s="1"/>
      <c r="F255" s="229"/>
      <c r="G255" s="84"/>
      <c r="H255" s="2"/>
      <c r="I255" s="63"/>
      <c r="J255" s="2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s="332" customFormat="1" x14ac:dyDescent="0.25">
      <c r="A256" s="1"/>
      <c r="B256" s="1"/>
      <c r="C256"/>
      <c r="D256" s="1"/>
      <c r="E256" s="1"/>
      <c r="F256" s="229"/>
      <c r="G256" s="84"/>
      <c r="H256" s="2"/>
      <c r="I256" s="63"/>
      <c r="J256" s="2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s="332" customFormat="1" x14ac:dyDescent="0.25">
      <c r="A257" s="1"/>
      <c r="B257" s="1"/>
      <c r="C257"/>
      <c r="D257" s="1"/>
      <c r="E257" s="1"/>
      <c r="F257" s="229"/>
      <c r="G257" s="84"/>
      <c r="H257" s="2"/>
      <c r="I257" s="63"/>
      <c r="J257" s="2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s="332" customFormat="1" x14ac:dyDescent="0.25">
      <c r="A258" s="1"/>
      <c r="B258" s="1"/>
      <c r="C258"/>
      <c r="D258" s="1"/>
      <c r="E258" s="1"/>
      <c r="F258" s="231"/>
      <c r="G258" s="84"/>
      <c r="H258" s="2"/>
      <c r="I258" s="63"/>
      <c r="J258" s="2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s="332" customFormat="1" x14ac:dyDescent="0.25">
      <c r="A259" s="1"/>
      <c r="B259" s="1"/>
      <c r="C259"/>
      <c r="D259" s="1"/>
      <c r="E259" s="1"/>
      <c r="F259" s="231"/>
      <c r="G259" s="84"/>
      <c r="H259" s="2"/>
      <c r="I259" s="63"/>
      <c r="J259" s="2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s="332" customFormat="1" x14ac:dyDescent="0.25">
      <c r="A260" s="1"/>
      <c r="B260" s="1"/>
      <c r="C260"/>
      <c r="D260" s="1"/>
      <c r="E260" s="1"/>
      <c r="F260" s="231"/>
      <c r="G260" s="84"/>
      <c r="H260" s="2"/>
      <c r="I260" s="63"/>
      <c r="J260" s="2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s="332" customFormat="1" x14ac:dyDescent="0.25">
      <c r="A261" s="1"/>
      <c r="B261" s="1"/>
      <c r="C261"/>
      <c r="D261" s="1"/>
      <c r="E261" s="1"/>
      <c r="F261" s="231"/>
      <c r="G261" s="84"/>
      <c r="H261" s="2"/>
      <c r="I261" s="63"/>
      <c r="J261" s="2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s="332" customFormat="1" x14ac:dyDescent="0.25">
      <c r="A262" s="1"/>
      <c r="B262" s="1"/>
      <c r="C262"/>
      <c r="D262" s="1"/>
      <c r="E262" s="1"/>
      <c r="F262" s="231"/>
      <c r="G262" s="84"/>
      <c r="H262" s="2"/>
      <c r="I262" s="63"/>
      <c r="J262" s="2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s="332" customFormat="1" x14ac:dyDescent="0.25">
      <c r="A263" s="1"/>
      <c r="B263" s="1"/>
      <c r="C263"/>
      <c r="D263" s="1"/>
      <c r="E263" s="1"/>
      <c r="F263" s="231"/>
      <c r="G263" s="84"/>
      <c r="H263" s="2"/>
      <c r="I263" s="63"/>
      <c r="J263" s="2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s="332" customFormat="1" x14ac:dyDescent="0.25">
      <c r="A264" s="1"/>
      <c r="B264" s="1"/>
      <c r="C264"/>
      <c r="D264" s="1"/>
      <c r="E264" s="1"/>
      <c r="F264" s="231"/>
      <c r="G264" s="84"/>
      <c r="H264" s="2"/>
      <c r="I264" s="63"/>
      <c r="J264" s="2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s="332" customFormat="1" x14ac:dyDescent="0.25">
      <c r="A265" s="1"/>
      <c r="B265" s="1"/>
      <c r="C265"/>
      <c r="D265" s="1"/>
      <c r="E265" s="1"/>
      <c r="F265" s="231"/>
      <c r="G265" s="84"/>
      <c r="H265" s="2"/>
      <c r="I265" s="63"/>
      <c r="J265" s="2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s="332" customFormat="1" x14ac:dyDescent="0.25">
      <c r="A266" s="1"/>
      <c r="B266" s="1"/>
      <c r="C266"/>
      <c r="D266" s="1"/>
      <c r="E266" s="1"/>
      <c r="F266" s="231"/>
      <c r="G266" s="84"/>
      <c r="H266" s="2"/>
      <c r="I266" s="63"/>
      <c r="J266" s="2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s="332" customFormat="1" x14ac:dyDescent="0.25">
      <c r="A267" s="1"/>
      <c r="B267" s="1"/>
      <c r="C267"/>
      <c r="D267" s="1"/>
      <c r="E267" s="1"/>
      <c r="F267" s="231"/>
      <c r="G267" s="84"/>
      <c r="H267" s="2"/>
      <c r="I267" s="63"/>
      <c r="J267" s="2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s="332" customFormat="1" x14ac:dyDescent="0.25">
      <c r="A268" s="1"/>
      <c r="B268" s="1"/>
      <c r="C268"/>
      <c r="D268" s="1"/>
      <c r="E268" s="1"/>
      <c r="F268" s="231"/>
      <c r="G268" s="84"/>
      <c r="H268" s="2"/>
      <c r="I268" s="63"/>
      <c r="J268" s="2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s="332" customFormat="1" x14ac:dyDescent="0.25">
      <c r="A269" s="1"/>
      <c r="B269" s="1"/>
      <c r="C269"/>
      <c r="D269" s="1"/>
      <c r="E269" s="1"/>
      <c r="F269" s="231"/>
      <c r="G269" s="84"/>
      <c r="H269" s="2"/>
      <c r="I269" s="63"/>
      <c r="J269" s="2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s="332" customFormat="1" x14ac:dyDescent="0.25">
      <c r="A270" s="1"/>
      <c r="B270" s="1"/>
      <c r="C270"/>
      <c r="D270" s="1"/>
      <c r="E270" s="1"/>
      <c r="F270" s="231"/>
      <c r="G270" s="84"/>
      <c r="H270" s="2"/>
      <c r="I270" s="63"/>
      <c r="J270" s="2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s="332" customFormat="1" x14ac:dyDescent="0.25">
      <c r="A271" s="1"/>
      <c r="B271" s="1"/>
      <c r="C271"/>
      <c r="D271" s="1"/>
      <c r="E271" s="1"/>
      <c r="F271" s="231"/>
      <c r="G271" s="84"/>
      <c r="H271" s="2"/>
      <c r="I271" s="63"/>
      <c r="J271" s="2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s="332" customFormat="1" x14ac:dyDescent="0.25">
      <c r="A272" s="1"/>
      <c r="B272" s="1"/>
      <c r="C272"/>
      <c r="D272" s="1"/>
      <c r="E272" s="1"/>
      <c r="F272" s="231"/>
      <c r="G272" s="84"/>
      <c r="H272" s="2"/>
      <c r="I272" s="63"/>
      <c r="J272" s="2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s="332" customFormat="1" x14ac:dyDescent="0.25">
      <c r="A273" s="1"/>
      <c r="B273" s="1"/>
      <c r="C273"/>
      <c r="D273" s="1"/>
      <c r="E273" s="1"/>
      <c r="F273" s="231"/>
      <c r="G273" s="84"/>
      <c r="H273" s="2"/>
      <c r="I273" s="63"/>
      <c r="J273" s="2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s="332" customFormat="1" x14ac:dyDescent="0.25">
      <c r="A274" s="1"/>
      <c r="B274" s="1"/>
      <c r="C274"/>
      <c r="D274" s="1"/>
      <c r="E274" s="1"/>
      <c r="F274" s="231"/>
      <c r="G274" s="84"/>
      <c r="H274" s="2"/>
      <c r="I274" s="63"/>
      <c r="J274" s="2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s="332" customFormat="1" x14ac:dyDescent="0.25">
      <c r="A275" s="1"/>
      <c r="B275" s="1"/>
      <c r="C275"/>
      <c r="D275" s="1"/>
      <c r="E275" s="1"/>
      <c r="F275" s="231"/>
      <c r="G275" s="84"/>
      <c r="H275" s="2"/>
      <c r="I275" s="63"/>
      <c r="J275" s="2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s="332" customFormat="1" x14ac:dyDescent="0.25">
      <c r="A276" s="1"/>
      <c r="B276" s="1"/>
      <c r="C276"/>
      <c r="D276" s="1"/>
      <c r="E276" s="1"/>
      <c r="F276" s="231"/>
      <c r="G276" s="84"/>
      <c r="H276" s="2"/>
      <c r="I276" s="63"/>
      <c r="J276" s="2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s="332" customFormat="1" x14ac:dyDescent="0.25">
      <c r="A277" s="1"/>
      <c r="B277" s="1"/>
      <c r="C277"/>
      <c r="D277" s="1"/>
      <c r="E277" s="1"/>
      <c r="F277" s="231"/>
      <c r="G277" s="84"/>
      <c r="H277" s="2"/>
      <c r="I277" s="63"/>
      <c r="J277" s="2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s="332" customFormat="1" x14ac:dyDescent="0.25">
      <c r="A278" s="1"/>
      <c r="B278" s="1"/>
      <c r="C278"/>
      <c r="D278" s="1"/>
      <c r="E278" s="1"/>
      <c r="F278" s="231"/>
      <c r="G278" s="84"/>
      <c r="H278" s="2"/>
      <c r="I278" s="63"/>
      <c r="J278" s="2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s="332" customFormat="1" x14ac:dyDescent="0.25">
      <c r="A279" s="1"/>
      <c r="B279" s="1"/>
      <c r="C279"/>
      <c r="D279" s="1"/>
      <c r="E279" s="1"/>
      <c r="F279" s="231"/>
      <c r="G279" s="84"/>
      <c r="H279" s="2"/>
      <c r="I279" s="63"/>
      <c r="J279" s="2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s="332" customFormat="1" x14ac:dyDescent="0.25">
      <c r="A280" s="1"/>
      <c r="B280" s="1"/>
      <c r="C280"/>
      <c r="D280" s="1"/>
      <c r="E280" s="1"/>
      <c r="F280" s="231"/>
      <c r="G280" s="84"/>
      <c r="H280" s="2"/>
      <c r="I280" s="63"/>
      <c r="J280" s="2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s="332" customFormat="1" x14ac:dyDescent="0.25">
      <c r="A281" s="1"/>
      <c r="B281" s="1"/>
      <c r="C281"/>
      <c r="D281" s="1"/>
      <c r="E281" s="1"/>
      <c r="F281" s="231"/>
      <c r="G281" s="84"/>
      <c r="H281" s="2"/>
      <c r="I281" s="63"/>
      <c r="J281" s="2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s="332" customFormat="1" x14ac:dyDescent="0.25">
      <c r="A282" s="1"/>
      <c r="B282" s="1"/>
      <c r="C282"/>
      <c r="D282" s="1"/>
      <c r="E282" s="1"/>
      <c r="F282" s="231"/>
      <c r="G282" s="84"/>
      <c r="H282" s="2"/>
      <c r="I282" s="63"/>
      <c r="J282" s="2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s="332" customFormat="1" x14ac:dyDescent="0.25">
      <c r="A283" s="1"/>
      <c r="B283" s="1"/>
      <c r="C283"/>
      <c r="D283" s="1"/>
      <c r="E283" s="1"/>
      <c r="F283" s="231"/>
      <c r="G283" s="84"/>
      <c r="H283" s="2"/>
      <c r="I283" s="63"/>
      <c r="J283" s="2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s="332" customFormat="1" x14ac:dyDescent="0.25">
      <c r="A284" s="1"/>
      <c r="B284" s="1"/>
      <c r="C284"/>
      <c r="D284" s="1"/>
      <c r="E284" s="1"/>
      <c r="F284" s="231"/>
      <c r="G284" s="84"/>
      <c r="H284" s="2"/>
      <c r="I284" s="63"/>
      <c r="J284" s="2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s="332" customFormat="1" x14ac:dyDescent="0.25">
      <c r="A285" s="1"/>
      <c r="B285" s="1"/>
      <c r="C285"/>
      <c r="D285" s="1"/>
      <c r="E285" s="1"/>
      <c r="F285" s="231"/>
      <c r="G285" s="84"/>
      <c r="H285" s="2"/>
      <c r="I285" s="63"/>
      <c r="J285" s="2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s="332" customFormat="1" x14ac:dyDescent="0.25">
      <c r="A286" s="1"/>
      <c r="B286" s="1"/>
      <c r="C286"/>
      <c r="D286" s="1"/>
      <c r="E286" s="1"/>
      <c r="F286" s="231"/>
      <c r="G286" s="84"/>
      <c r="H286" s="2"/>
      <c r="I286" s="63"/>
      <c r="J286" s="2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s="332" customFormat="1" x14ac:dyDescent="0.25">
      <c r="A287" s="1"/>
      <c r="B287" s="1"/>
      <c r="C287"/>
      <c r="D287" s="1"/>
      <c r="E287" s="1"/>
      <c r="F287" s="231"/>
      <c r="G287" s="84"/>
      <c r="H287" s="2"/>
      <c r="I287" s="63"/>
      <c r="J287" s="2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s="332" customFormat="1" x14ac:dyDescent="0.25">
      <c r="A288" s="1"/>
      <c r="B288" s="1"/>
      <c r="C288"/>
      <c r="D288" s="1"/>
      <c r="E288" s="1"/>
      <c r="F288" s="231"/>
      <c r="G288" s="84"/>
      <c r="H288" s="2"/>
      <c r="I288" s="63"/>
      <c r="J288" s="2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s="332" customFormat="1" x14ac:dyDescent="0.25">
      <c r="A289" s="1"/>
      <c r="B289" s="1"/>
      <c r="C289"/>
      <c r="D289" s="1"/>
      <c r="E289" s="1"/>
      <c r="F289" s="231"/>
      <c r="G289" s="84"/>
      <c r="H289" s="2"/>
      <c r="I289" s="63"/>
      <c r="J289" s="2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s="332" customFormat="1" x14ac:dyDescent="0.25">
      <c r="A290" s="1"/>
      <c r="B290" s="1"/>
      <c r="C290"/>
      <c r="D290" s="1"/>
      <c r="E290" s="1"/>
      <c r="F290" s="231"/>
      <c r="G290" s="84"/>
      <c r="H290" s="2"/>
      <c r="I290" s="63"/>
      <c r="J290" s="2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s="332" customFormat="1" x14ac:dyDescent="0.25">
      <c r="A291" s="1"/>
      <c r="B291" s="1"/>
      <c r="C291"/>
      <c r="D291" s="1"/>
      <c r="E291" s="1"/>
      <c r="F291" s="231"/>
      <c r="G291" s="84"/>
      <c r="H291" s="2"/>
      <c r="I291" s="63"/>
      <c r="J291" s="2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s="332" customFormat="1" x14ac:dyDescent="0.25">
      <c r="A292" s="1"/>
      <c r="B292" s="1"/>
      <c r="C292"/>
      <c r="D292" s="1"/>
      <c r="E292" s="1"/>
      <c r="F292" s="231"/>
      <c r="G292" s="84"/>
      <c r="H292" s="2"/>
      <c r="I292" s="63"/>
      <c r="J292" s="2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s="332" customFormat="1" x14ac:dyDescent="0.25">
      <c r="A293" s="1"/>
      <c r="B293" s="1"/>
      <c r="C293"/>
      <c r="D293" s="1"/>
      <c r="E293" s="1"/>
      <c r="F293" s="231"/>
      <c r="G293" s="84"/>
      <c r="H293" s="2"/>
      <c r="I293" s="63"/>
      <c r="J293" s="2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s="332" customFormat="1" x14ac:dyDescent="0.25">
      <c r="A294" s="1"/>
      <c r="B294" s="1"/>
      <c r="C294"/>
      <c r="D294" s="1"/>
      <c r="E294" s="1"/>
      <c r="F294" s="231"/>
      <c r="G294" s="84"/>
      <c r="H294" s="2"/>
      <c r="I294" s="63"/>
      <c r="J294" s="2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s="332" customFormat="1" x14ac:dyDescent="0.25">
      <c r="A295" s="1"/>
      <c r="B295" s="1"/>
      <c r="C295"/>
      <c r="D295" s="1"/>
      <c r="E295" s="1"/>
      <c r="F295" s="231"/>
      <c r="G295" s="84"/>
      <c r="H295" s="2"/>
      <c r="I295" s="63"/>
      <c r="J295" s="2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s="332" customFormat="1" x14ac:dyDescent="0.25">
      <c r="A296" s="1"/>
      <c r="B296" s="1"/>
      <c r="C296"/>
      <c r="D296" s="1"/>
      <c r="E296" s="1"/>
      <c r="F296" s="231"/>
      <c r="G296" s="84"/>
      <c r="H296" s="2"/>
      <c r="I296" s="63"/>
      <c r="J296" s="2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s="332" customFormat="1" x14ac:dyDescent="0.25">
      <c r="A297" s="1"/>
      <c r="B297" s="1"/>
      <c r="C297"/>
      <c r="D297" s="1"/>
      <c r="E297" s="1"/>
      <c r="F297" s="231"/>
      <c r="G297" s="84"/>
      <c r="H297" s="2"/>
      <c r="I297" s="63"/>
      <c r="J297" s="2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s="332" customFormat="1" x14ac:dyDescent="0.25">
      <c r="A298" s="1"/>
      <c r="B298" s="1"/>
      <c r="C298"/>
      <c r="D298" s="1"/>
      <c r="E298" s="1"/>
      <c r="F298" s="231"/>
      <c r="G298" s="84"/>
      <c r="H298" s="2"/>
      <c r="I298" s="63"/>
      <c r="J298" s="2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s="332" customFormat="1" x14ac:dyDescent="0.25">
      <c r="A299" s="1"/>
      <c r="B299" s="1"/>
      <c r="C299"/>
      <c r="D299" s="1"/>
      <c r="E299" s="1"/>
      <c r="F299" s="231"/>
      <c r="G299" s="84"/>
      <c r="H299" s="2"/>
      <c r="I299" s="63"/>
      <c r="J299" s="2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s="332" customFormat="1" x14ac:dyDescent="0.25">
      <c r="A300" s="1"/>
      <c r="B300" s="1"/>
      <c r="C300"/>
      <c r="D300" s="1"/>
      <c r="E300" s="1"/>
      <c r="F300" s="231"/>
      <c r="G300" s="84"/>
      <c r="H300" s="2"/>
      <c r="I300" s="63"/>
      <c r="J300" s="2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s="332" customFormat="1" x14ac:dyDescent="0.25">
      <c r="A301" s="1"/>
      <c r="B301" s="1"/>
      <c r="C301"/>
      <c r="D301" s="1"/>
      <c r="E301" s="1"/>
      <c r="F301" s="231"/>
      <c r="G301" s="84"/>
      <c r="H301" s="2"/>
      <c r="I301" s="63"/>
      <c r="J301" s="2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s="332" customFormat="1" x14ac:dyDescent="0.25">
      <c r="A302" s="1"/>
      <c r="B302" s="1"/>
      <c r="C302"/>
      <c r="D302" s="1"/>
      <c r="E302" s="1"/>
      <c r="F302" s="231"/>
      <c r="G302" s="84"/>
      <c r="H302" s="2"/>
      <c r="I302" s="63"/>
      <c r="J302" s="2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s="332" customFormat="1" x14ac:dyDescent="0.25">
      <c r="A303" s="1"/>
      <c r="B303" s="1"/>
      <c r="C303"/>
      <c r="D303" s="1"/>
      <c r="E303" s="1"/>
      <c r="F303" s="231"/>
      <c r="G303" s="84"/>
      <c r="H303" s="2"/>
      <c r="I303" s="63"/>
      <c r="J303" s="2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s="332" customFormat="1" x14ac:dyDescent="0.25">
      <c r="A304" s="1"/>
      <c r="B304" s="1"/>
      <c r="C304"/>
      <c r="D304" s="1"/>
      <c r="E304" s="1"/>
      <c r="F304" s="231"/>
      <c r="G304" s="84"/>
      <c r="H304" s="2"/>
      <c r="I304" s="63"/>
      <c r="J304" s="2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s="332" customFormat="1" x14ac:dyDescent="0.25">
      <c r="A305" s="1"/>
      <c r="B305" s="1"/>
      <c r="C305"/>
      <c r="D305" s="1"/>
      <c r="E305" s="1"/>
      <c r="F305" s="231"/>
      <c r="G305" s="84"/>
      <c r="H305" s="2"/>
      <c r="I305" s="63"/>
      <c r="J305" s="2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s="332" customFormat="1" x14ac:dyDescent="0.25">
      <c r="A306" s="1"/>
      <c r="B306" s="1"/>
      <c r="C306"/>
      <c r="D306" s="1"/>
      <c r="E306" s="1"/>
      <c r="F306" s="231"/>
      <c r="G306" s="84"/>
      <c r="H306" s="2"/>
      <c r="I306" s="63"/>
      <c r="J306" s="2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s="332" customFormat="1" x14ac:dyDescent="0.25">
      <c r="A307" s="1"/>
      <c r="B307" s="1"/>
      <c r="C307"/>
      <c r="D307" s="1"/>
      <c r="E307" s="1"/>
      <c r="F307" s="231"/>
      <c r="G307" s="84"/>
      <c r="H307" s="2"/>
      <c r="I307" s="63"/>
      <c r="J307" s="2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s="332" customFormat="1" x14ac:dyDescent="0.25">
      <c r="A308" s="1"/>
      <c r="B308" s="1"/>
      <c r="C308"/>
      <c r="D308" s="1"/>
      <c r="E308" s="1"/>
      <c r="F308" s="231"/>
      <c r="G308" s="84"/>
      <c r="H308" s="2"/>
      <c r="I308" s="63"/>
      <c r="J308" s="2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s="332" customFormat="1" x14ac:dyDescent="0.25">
      <c r="A309" s="1"/>
      <c r="B309" s="1"/>
      <c r="C309"/>
      <c r="D309" s="1"/>
      <c r="E309" s="1"/>
      <c r="F309" s="231"/>
      <c r="G309" s="84"/>
      <c r="H309" s="2"/>
      <c r="I309" s="63"/>
      <c r="J309" s="2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s="332" customFormat="1" x14ac:dyDescent="0.25">
      <c r="A310" s="1"/>
      <c r="B310" s="1"/>
      <c r="C310"/>
      <c r="D310" s="1"/>
      <c r="E310" s="1"/>
      <c r="F310" s="231"/>
      <c r="G310" s="84"/>
      <c r="H310" s="2"/>
      <c r="I310" s="63"/>
      <c r="J310" s="2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s="332" customFormat="1" x14ac:dyDescent="0.25">
      <c r="A311" s="1"/>
      <c r="B311" s="1"/>
      <c r="C311"/>
      <c r="D311" s="1"/>
      <c r="E311" s="1"/>
      <c r="F311" s="231"/>
      <c r="G311" s="84"/>
      <c r="H311" s="2"/>
      <c r="I311" s="63"/>
      <c r="J311" s="2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s="332" customFormat="1" x14ac:dyDescent="0.25">
      <c r="A312" s="1"/>
      <c r="B312" s="1"/>
      <c r="C312"/>
      <c r="D312" s="1"/>
      <c r="E312" s="1"/>
      <c r="F312" s="231"/>
      <c r="G312" s="84"/>
      <c r="H312" s="2"/>
      <c r="I312" s="63"/>
      <c r="J312" s="2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s="332" customFormat="1" x14ac:dyDescent="0.25">
      <c r="A313" s="1"/>
      <c r="B313" s="1"/>
      <c r="C313"/>
      <c r="D313" s="1"/>
      <c r="E313" s="1"/>
      <c r="F313" s="231"/>
      <c r="G313" s="84"/>
      <c r="H313" s="2"/>
      <c r="I313" s="63"/>
      <c r="J313" s="2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s="332" customFormat="1" x14ac:dyDescent="0.25">
      <c r="A314" s="1"/>
      <c r="B314" s="1"/>
      <c r="C314"/>
      <c r="D314" s="1"/>
      <c r="E314" s="1"/>
      <c r="F314" s="231"/>
      <c r="G314" s="84"/>
      <c r="H314" s="2"/>
      <c r="I314" s="63"/>
      <c r="J314" s="2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s="332" customFormat="1" x14ac:dyDescent="0.25">
      <c r="A315" s="1"/>
      <c r="B315" s="1"/>
      <c r="C315"/>
      <c r="D315" s="1"/>
      <c r="E315" s="1"/>
      <c r="F315" s="231"/>
      <c r="G315" s="84"/>
      <c r="H315" s="2"/>
      <c r="I315" s="63"/>
      <c r="J315" s="2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s="332" customFormat="1" x14ac:dyDescent="0.25">
      <c r="A316" s="1"/>
      <c r="B316" s="1"/>
      <c r="C316"/>
      <c r="D316" s="1"/>
      <c r="E316" s="1"/>
      <c r="F316" s="231"/>
      <c r="G316" s="84"/>
      <c r="H316" s="2"/>
      <c r="I316" s="63"/>
      <c r="J316" s="2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s="332" customFormat="1" x14ac:dyDescent="0.25">
      <c r="A317" s="1"/>
      <c r="B317" s="1"/>
      <c r="C317"/>
      <c r="D317" s="1"/>
      <c r="E317" s="1"/>
      <c r="F317" s="231"/>
      <c r="G317" s="84"/>
      <c r="H317" s="2"/>
      <c r="I317" s="63"/>
      <c r="J317" s="2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s="332" customFormat="1" x14ac:dyDescent="0.25">
      <c r="A318" s="1"/>
      <c r="B318" s="1"/>
      <c r="C318"/>
      <c r="D318" s="1"/>
      <c r="E318" s="1"/>
      <c r="F318" s="231"/>
      <c r="G318" s="84"/>
      <c r="H318" s="2"/>
      <c r="I318" s="63"/>
      <c r="J318" s="2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s="332" customFormat="1" x14ac:dyDescent="0.25">
      <c r="A319" s="1"/>
      <c r="B319" s="1"/>
      <c r="C319"/>
      <c r="D319" s="1"/>
      <c r="E319" s="1"/>
      <c r="F319" s="231"/>
      <c r="G319" s="84"/>
      <c r="H319" s="2"/>
      <c r="I319" s="63"/>
      <c r="J319" s="2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s="332" customFormat="1" x14ac:dyDescent="0.25">
      <c r="A320" s="1"/>
      <c r="B320" s="1"/>
      <c r="C320"/>
      <c r="D320" s="1"/>
      <c r="E320" s="1"/>
      <c r="F320" s="231"/>
      <c r="G320" s="84"/>
      <c r="H320" s="2"/>
      <c r="I320" s="63"/>
      <c r="J320" s="2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s="332" customFormat="1" x14ac:dyDescent="0.25">
      <c r="A321" s="1"/>
      <c r="B321" s="1"/>
      <c r="C321"/>
      <c r="D321" s="1"/>
      <c r="E321" s="1"/>
      <c r="F321" s="231"/>
      <c r="G321" s="84"/>
      <c r="H321" s="2"/>
      <c r="I321" s="63"/>
      <c r="J321" s="2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s="332" customFormat="1" x14ac:dyDescent="0.25">
      <c r="A322" s="1"/>
      <c r="B322" s="1"/>
      <c r="C322"/>
      <c r="D322" s="1"/>
      <c r="E322" s="1"/>
      <c r="F322" s="231"/>
      <c r="G322" s="84"/>
      <c r="H322" s="2"/>
      <c r="I322" s="63"/>
      <c r="J322" s="2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s="332" customFormat="1" x14ac:dyDescent="0.25">
      <c r="A323" s="1"/>
      <c r="B323" s="1"/>
      <c r="C323"/>
      <c r="D323" s="1"/>
      <c r="E323" s="1"/>
      <c r="F323" s="231"/>
      <c r="G323" s="84"/>
      <c r="H323" s="2"/>
      <c r="I323" s="63"/>
      <c r="J323" s="2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s="332" customFormat="1" x14ac:dyDescent="0.25">
      <c r="A324" s="1"/>
      <c r="B324" s="1"/>
      <c r="C324"/>
      <c r="D324" s="1"/>
      <c r="E324" s="1"/>
      <c r="F324" s="231"/>
      <c r="G324" s="84"/>
      <c r="H324" s="2"/>
      <c r="I324" s="63"/>
      <c r="J324" s="2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s="332" customFormat="1" x14ac:dyDescent="0.25">
      <c r="A325" s="1"/>
      <c r="B325" s="1"/>
      <c r="C325"/>
      <c r="D325" s="1"/>
      <c r="E325" s="1"/>
      <c r="F325" s="231"/>
      <c r="G325" s="2"/>
      <c r="H325" s="2"/>
      <c r="I325" s="63"/>
      <c r="J325" s="2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s="332" customFormat="1" x14ac:dyDescent="0.25">
      <c r="A326" s="1"/>
      <c r="B326" s="1"/>
      <c r="C326"/>
      <c r="D326" s="1"/>
      <c r="E326" s="1"/>
      <c r="F326" s="231"/>
      <c r="G326" s="2"/>
      <c r="H326" s="2"/>
      <c r="I326" s="63"/>
      <c r="J326" s="2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s="332" customFormat="1" x14ac:dyDescent="0.25">
      <c r="A327" s="1"/>
      <c r="B327" s="1"/>
      <c r="C327"/>
      <c r="D327" s="1"/>
      <c r="E327" s="1"/>
      <c r="F327" s="231"/>
      <c r="G327" s="2"/>
      <c r="H327" s="2"/>
      <c r="I327" s="63"/>
      <c r="J327" s="2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s="332" customFormat="1" x14ac:dyDescent="0.25">
      <c r="A328" s="1"/>
      <c r="B328" s="1"/>
      <c r="C328"/>
      <c r="D328" s="1"/>
      <c r="E328" s="1"/>
      <c r="F328" s="231"/>
      <c r="G328" s="2"/>
      <c r="H328" s="2"/>
      <c r="I328" s="63"/>
      <c r="J328" s="2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s="332" customFormat="1" x14ac:dyDescent="0.25">
      <c r="A329" s="1"/>
      <c r="B329" s="1"/>
      <c r="C329"/>
      <c r="D329" s="1"/>
      <c r="E329" s="1"/>
      <c r="F329" s="231"/>
      <c r="G329" s="2"/>
      <c r="H329" s="2"/>
      <c r="I329" s="63"/>
      <c r="J329" s="2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s="332" customFormat="1" x14ac:dyDescent="0.25">
      <c r="A330" s="1"/>
      <c r="B330" s="1"/>
      <c r="C330"/>
      <c r="D330" s="1"/>
      <c r="E330" s="1"/>
      <c r="F330" s="231"/>
      <c r="G330" s="2"/>
      <c r="H330" s="2"/>
      <c r="I330" s="63"/>
      <c r="J330" s="2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s="332" customFormat="1" x14ac:dyDescent="0.25">
      <c r="A331" s="1"/>
      <c r="B331" s="1"/>
      <c r="C331"/>
      <c r="D331" s="1"/>
      <c r="E331" s="1"/>
      <c r="F331" s="231"/>
      <c r="G331" s="2"/>
      <c r="H331" s="2"/>
      <c r="I331" s="63"/>
      <c r="J331" s="2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s="332" customFormat="1" x14ac:dyDescent="0.25">
      <c r="A332" s="1"/>
      <c r="B332" s="1"/>
      <c r="C332"/>
      <c r="D332" s="1"/>
      <c r="E332" s="1"/>
      <c r="F332" s="231"/>
      <c r="G332" s="2"/>
      <c r="H332" s="2"/>
      <c r="I332" s="63"/>
      <c r="J332" s="2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s="332" customFormat="1" x14ac:dyDescent="0.25">
      <c r="A333" s="1"/>
      <c r="B333" s="1"/>
      <c r="C333"/>
      <c r="D333" s="1"/>
      <c r="E333" s="1"/>
      <c r="F333" s="231"/>
      <c r="G333" s="2"/>
      <c r="H333" s="2"/>
      <c r="I333" s="63"/>
      <c r="J333" s="2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s="332" customFormat="1" x14ac:dyDescent="0.25">
      <c r="A334" s="1"/>
      <c r="B334" s="1"/>
      <c r="C334"/>
      <c r="D334" s="1"/>
      <c r="E334" s="1"/>
      <c r="F334" s="231"/>
      <c r="G334" s="2"/>
      <c r="H334" s="2"/>
      <c r="I334" s="63"/>
      <c r="J334" s="2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s="332" customFormat="1" x14ac:dyDescent="0.25">
      <c r="A335" s="1"/>
      <c r="B335" s="1"/>
      <c r="C335"/>
      <c r="D335" s="1"/>
      <c r="E335" s="1"/>
      <c r="F335" s="231"/>
      <c r="G335" s="2"/>
      <c r="H335" s="2"/>
      <c r="I335" s="63"/>
      <c r="J335" s="2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s="332" customFormat="1" x14ac:dyDescent="0.25">
      <c r="A336" s="1"/>
      <c r="B336" s="1"/>
      <c r="C336"/>
      <c r="D336" s="1"/>
      <c r="E336" s="1"/>
      <c r="F336" s="231"/>
      <c r="G336" s="2"/>
      <c r="H336" s="2"/>
      <c r="I336" s="63"/>
      <c r="J336" s="2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s="332" customFormat="1" x14ac:dyDescent="0.25">
      <c r="A337" s="1"/>
      <c r="B337" s="1"/>
      <c r="C337"/>
      <c r="D337" s="1"/>
      <c r="E337" s="1"/>
      <c r="F337" s="231"/>
      <c r="G337" s="2"/>
      <c r="H337" s="2"/>
      <c r="I337" s="63"/>
      <c r="J337" s="2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s="332" customFormat="1" x14ac:dyDescent="0.25">
      <c r="A338" s="1"/>
      <c r="B338" s="1"/>
      <c r="C338"/>
      <c r="D338" s="1"/>
      <c r="E338" s="1"/>
      <c r="F338" s="231"/>
      <c r="G338" s="2"/>
      <c r="H338" s="2"/>
      <c r="I338" s="63"/>
      <c r="J338" s="2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s="332" customFormat="1" x14ac:dyDescent="0.25">
      <c r="A339" s="1"/>
      <c r="B339" s="1"/>
      <c r="C339"/>
      <c r="D339" s="1"/>
      <c r="E339" s="1"/>
      <c r="F339" s="231"/>
      <c r="G339" s="2"/>
      <c r="H339" s="2"/>
      <c r="I339" s="63"/>
      <c r="J339" s="2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s="332" customFormat="1" x14ac:dyDescent="0.25">
      <c r="A340" s="1"/>
      <c r="B340" s="1"/>
      <c r="C340"/>
      <c r="D340" s="1"/>
      <c r="E340" s="1"/>
      <c r="F340" s="231"/>
      <c r="G340" s="2"/>
      <c r="H340" s="2"/>
      <c r="I340" s="63"/>
      <c r="J340" s="2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s="332" customFormat="1" x14ac:dyDescent="0.25">
      <c r="A341" s="1"/>
      <c r="B341" s="1"/>
      <c r="C341"/>
      <c r="D341" s="1"/>
      <c r="E341" s="1"/>
      <c r="F341" s="231"/>
      <c r="G341" s="2"/>
      <c r="H341" s="2"/>
      <c r="I341" s="63"/>
      <c r="J341" s="2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s="332" customFormat="1" x14ac:dyDescent="0.25">
      <c r="A342" s="1"/>
      <c r="B342" s="1"/>
      <c r="C342"/>
      <c r="D342" s="1"/>
      <c r="E342" s="1"/>
      <c r="F342" s="231"/>
      <c r="G342" s="2"/>
      <c r="H342" s="2"/>
      <c r="I342" s="63"/>
      <c r="J342" s="2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s="332" customFormat="1" x14ac:dyDescent="0.25">
      <c r="A343" s="1"/>
      <c r="B343" s="1"/>
      <c r="C343"/>
      <c r="D343" s="1"/>
      <c r="E343" s="1"/>
      <c r="F343" s="231"/>
      <c r="G343" s="2"/>
      <c r="H343" s="2"/>
      <c r="I343" s="63"/>
      <c r="J343" s="2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s="332" customFormat="1" x14ac:dyDescent="0.25">
      <c r="A344" s="1"/>
      <c r="B344" s="1"/>
      <c r="C344"/>
      <c r="D344" s="1"/>
      <c r="E344" s="1"/>
      <c r="F344" s="231"/>
      <c r="G344" s="2"/>
      <c r="H344" s="2"/>
      <c r="I344" s="63"/>
      <c r="J344" s="2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s="332" customFormat="1" x14ac:dyDescent="0.25">
      <c r="A345" s="1"/>
      <c r="B345" s="1"/>
      <c r="C345"/>
      <c r="D345" s="1"/>
      <c r="E345" s="1"/>
      <c r="F345" s="231"/>
      <c r="G345" s="2"/>
      <c r="H345" s="2"/>
      <c r="I345" s="63"/>
      <c r="J345" s="2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s="332" customFormat="1" x14ac:dyDescent="0.25">
      <c r="A346" s="1"/>
      <c r="B346" s="1"/>
      <c r="C346"/>
      <c r="D346" s="1"/>
      <c r="E346" s="1"/>
      <c r="F346" s="231"/>
      <c r="G346" s="2"/>
      <c r="H346" s="2"/>
      <c r="I346" s="63"/>
      <c r="J346" s="2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s="332" customFormat="1" x14ac:dyDescent="0.25">
      <c r="A347" s="1"/>
      <c r="B347" s="1"/>
      <c r="C347"/>
      <c r="D347" s="1"/>
      <c r="E347" s="1"/>
      <c r="F347" s="231"/>
      <c r="G347" s="2"/>
      <c r="H347" s="2"/>
      <c r="I347" s="63"/>
      <c r="J347" s="2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s="332" customFormat="1" x14ac:dyDescent="0.25">
      <c r="A348" s="1"/>
      <c r="B348" s="1"/>
      <c r="C348"/>
      <c r="D348" s="1"/>
      <c r="E348" s="1"/>
      <c r="F348" s="231"/>
      <c r="G348" s="2"/>
      <c r="H348" s="2"/>
      <c r="I348" s="63"/>
      <c r="J348" s="2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s="332" customFormat="1" x14ac:dyDescent="0.25">
      <c r="A349" s="1"/>
      <c r="B349" s="1"/>
      <c r="C349"/>
      <c r="D349" s="1"/>
      <c r="E349" s="1"/>
      <c r="F349" s="231"/>
      <c r="G349" s="2"/>
      <c r="H349" s="2"/>
      <c r="I349" s="63"/>
      <c r="J349" s="2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s="332" customFormat="1" x14ac:dyDescent="0.25">
      <c r="A350" s="1"/>
      <c r="B350" s="1"/>
      <c r="C350"/>
      <c r="D350" s="1"/>
      <c r="E350" s="1"/>
      <c r="F350" s="231"/>
      <c r="G350" s="2"/>
      <c r="H350" s="2"/>
      <c r="I350" s="63"/>
      <c r="J350" s="2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s="332" customFormat="1" x14ac:dyDescent="0.25">
      <c r="A351" s="1"/>
      <c r="B351" s="1"/>
      <c r="C351"/>
      <c r="D351" s="1"/>
      <c r="E351" s="1"/>
      <c r="F351" s="231"/>
      <c r="G351" s="2"/>
      <c r="H351" s="2"/>
      <c r="I351" s="63"/>
      <c r="J351" s="2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s="332" customFormat="1" x14ac:dyDescent="0.25">
      <c r="A352" s="1"/>
      <c r="B352" s="1"/>
      <c r="C352"/>
      <c r="D352" s="1"/>
      <c r="E352" s="1"/>
      <c r="F352" s="231"/>
      <c r="G352" s="2"/>
      <c r="H352" s="2"/>
      <c r="I352" s="63"/>
      <c r="J352" s="2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s="332" customFormat="1" x14ac:dyDescent="0.25">
      <c r="A353" s="1"/>
      <c r="B353" s="1"/>
      <c r="C353"/>
      <c r="D353" s="1"/>
      <c r="E353" s="1"/>
      <c r="F353" s="231"/>
      <c r="G353" s="2"/>
      <c r="H353" s="2"/>
      <c r="I353" s="63"/>
      <c r="J353" s="2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s="332" customFormat="1" x14ac:dyDescent="0.25">
      <c r="A354" s="1"/>
      <c r="B354" s="1"/>
      <c r="C354"/>
      <c r="D354" s="1"/>
      <c r="E354" s="1"/>
      <c r="F354" s="231"/>
      <c r="G354" s="2"/>
      <c r="H354" s="2"/>
      <c r="I354" s="63"/>
      <c r="J354" s="2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s="332" customFormat="1" x14ac:dyDescent="0.25">
      <c r="A355" s="1"/>
      <c r="B355" s="1"/>
      <c r="C355"/>
      <c r="D355" s="1"/>
      <c r="E355" s="1"/>
      <c r="F355" s="231"/>
      <c r="G355" s="2"/>
      <c r="H355" s="2"/>
      <c r="I355" s="63"/>
      <c r="J355" s="2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s="332" customFormat="1" x14ac:dyDescent="0.25">
      <c r="A356" s="1"/>
      <c r="B356" s="1"/>
      <c r="C356"/>
      <c r="D356" s="1"/>
      <c r="E356" s="1"/>
      <c r="F356" s="231"/>
      <c r="G356" s="2"/>
      <c r="H356" s="2"/>
      <c r="I356" s="63"/>
      <c r="J356" s="2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s="332" customFormat="1" x14ac:dyDescent="0.25">
      <c r="A357" s="1"/>
      <c r="B357" s="1"/>
      <c r="C357"/>
      <c r="D357" s="1"/>
      <c r="E357" s="1"/>
      <c r="F357" s="231"/>
      <c r="G357" s="2"/>
      <c r="H357" s="2"/>
      <c r="I357" s="63"/>
      <c r="J357" s="2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s="332" customFormat="1" x14ac:dyDescent="0.25">
      <c r="A358" s="1"/>
      <c r="B358" s="1"/>
      <c r="C358"/>
      <c r="D358" s="1"/>
      <c r="E358" s="1"/>
      <c r="F358" s="231"/>
      <c r="G358" s="2"/>
      <c r="H358" s="2"/>
      <c r="I358" s="63"/>
      <c r="J358" s="2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s="332" customFormat="1" x14ac:dyDescent="0.25">
      <c r="A359" s="1"/>
      <c r="B359" s="1"/>
      <c r="C359"/>
      <c r="D359" s="1"/>
      <c r="E359" s="1"/>
      <c r="F359" s="231"/>
      <c r="G359" s="2"/>
      <c r="H359" s="2"/>
      <c r="I359" s="63"/>
      <c r="J359" s="2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s="332" customFormat="1" x14ac:dyDescent="0.25">
      <c r="A360" s="1"/>
      <c r="B360" s="1"/>
      <c r="C360"/>
      <c r="D360" s="1"/>
      <c r="E360" s="1"/>
      <c r="F360" s="231"/>
      <c r="G360" s="2"/>
      <c r="H360" s="2"/>
      <c r="I360" s="63"/>
      <c r="J360" s="2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s="332" customFormat="1" x14ac:dyDescent="0.25">
      <c r="A361" s="1"/>
      <c r="B361" s="1"/>
      <c r="C361"/>
      <c r="D361" s="1"/>
      <c r="E361" s="1"/>
      <c r="F361" s="231"/>
      <c r="G361" s="2"/>
      <c r="H361" s="2"/>
      <c r="I361" s="63"/>
      <c r="J361" s="2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s="332" customFormat="1" x14ac:dyDescent="0.25">
      <c r="A362" s="1"/>
      <c r="B362" s="1"/>
      <c r="C362"/>
      <c r="D362" s="1"/>
      <c r="E362" s="1"/>
      <c r="F362" s="231"/>
      <c r="G362" s="2"/>
      <c r="H362" s="2"/>
      <c r="I362" s="63"/>
      <c r="J362" s="2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s="332" customFormat="1" x14ac:dyDescent="0.25">
      <c r="A363" s="1"/>
      <c r="B363" s="1"/>
      <c r="C363"/>
      <c r="D363" s="1"/>
      <c r="E363" s="1"/>
      <c r="F363" s="231"/>
      <c r="G363" s="2"/>
      <c r="H363" s="2"/>
      <c r="I363" s="63"/>
      <c r="J363" s="2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s="332" customFormat="1" x14ac:dyDescent="0.25">
      <c r="A364" s="1"/>
      <c r="B364" s="1"/>
      <c r="C364"/>
      <c r="D364" s="1"/>
      <c r="E364" s="1"/>
      <c r="F364" s="231"/>
      <c r="G364" s="2"/>
      <c r="H364" s="2"/>
      <c r="I364" s="63"/>
      <c r="J364" s="2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s="332" customFormat="1" x14ac:dyDescent="0.25">
      <c r="A365" s="1"/>
      <c r="B365" s="1"/>
      <c r="C365"/>
      <c r="D365" s="1"/>
      <c r="E365" s="1"/>
      <c r="F365" s="231"/>
      <c r="G365" s="2"/>
      <c r="H365" s="2"/>
      <c r="I365" s="63"/>
      <c r="J365" s="2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s="332" customFormat="1" x14ac:dyDescent="0.25">
      <c r="A366" s="1"/>
      <c r="B366" s="1"/>
      <c r="C366"/>
      <c r="D366" s="1"/>
      <c r="E366" s="1"/>
      <c r="F366" s="231"/>
      <c r="G366" s="2"/>
      <c r="H366" s="2"/>
      <c r="I366" s="63"/>
      <c r="J366" s="2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s="332" customFormat="1" x14ac:dyDescent="0.25">
      <c r="A367" s="1"/>
      <c r="B367" s="1"/>
      <c r="C367"/>
      <c r="D367" s="1"/>
      <c r="E367" s="1"/>
      <c r="F367" s="231"/>
      <c r="G367" s="2"/>
      <c r="H367" s="2"/>
      <c r="I367" s="63"/>
      <c r="J367" s="2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s="332" customFormat="1" x14ac:dyDescent="0.25">
      <c r="A368" s="1"/>
      <c r="B368" s="1"/>
      <c r="C368"/>
      <c r="D368" s="1"/>
      <c r="E368" s="1"/>
      <c r="F368" s="231"/>
      <c r="G368" s="2"/>
      <c r="H368" s="2"/>
      <c r="I368" s="63"/>
      <c r="J368" s="2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s="332" customFormat="1" x14ac:dyDescent="0.25">
      <c r="A369" s="1"/>
      <c r="B369" s="1"/>
      <c r="C369"/>
      <c r="D369" s="1"/>
      <c r="E369" s="1"/>
      <c r="F369" s="231"/>
      <c r="G369" s="2"/>
      <c r="H369" s="2"/>
      <c r="I369" s="63"/>
      <c r="J369" s="2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s="332" customFormat="1" x14ac:dyDescent="0.25">
      <c r="A370" s="1"/>
      <c r="B370" s="1"/>
      <c r="C370"/>
      <c r="D370" s="1"/>
      <c r="E370" s="1"/>
      <c r="F370" s="231"/>
      <c r="G370" s="2"/>
      <c r="H370" s="2"/>
      <c r="I370" s="63"/>
      <c r="J370" s="2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s="332" customFormat="1" x14ac:dyDescent="0.25">
      <c r="A371" s="1"/>
      <c r="B371" s="1"/>
      <c r="C371"/>
      <c r="D371" s="1"/>
      <c r="E371" s="1"/>
      <c r="F371" s="231"/>
      <c r="G371" s="2"/>
      <c r="H371" s="2"/>
      <c r="I371" s="63"/>
      <c r="J371" s="2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s="332" customFormat="1" x14ac:dyDescent="0.25">
      <c r="A372" s="1"/>
      <c r="B372" s="1"/>
      <c r="C372"/>
      <c r="D372" s="1"/>
      <c r="E372" s="1"/>
      <c r="F372" s="231"/>
      <c r="G372" s="2"/>
      <c r="H372" s="2"/>
      <c r="I372" s="63"/>
      <c r="J372" s="2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s="332" customFormat="1" x14ac:dyDescent="0.25">
      <c r="A373" s="1"/>
      <c r="B373" s="1"/>
      <c r="C373"/>
      <c r="D373" s="1"/>
      <c r="E373" s="1"/>
      <c r="F373" s="231"/>
      <c r="G373" s="2"/>
      <c r="H373" s="2"/>
      <c r="I373" s="63"/>
      <c r="J373" s="2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s="332" customFormat="1" x14ac:dyDescent="0.25">
      <c r="A374" s="1"/>
      <c r="B374" s="1"/>
      <c r="C374"/>
      <c r="D374" s="1"/>
      <c r="E374" s="1"/>
      <c r="F374" s="231"/>
      <c r="G374" s="2"/>
      <c r="H374" s="2"/>
      <c r="I374" s="63"/>
      <c r="J374" s="2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s="332" customFormat="1" x14ac:dyDescent="0.25">
      <c r="A375" s="1"/>
      <c r="B375" s="1"/>
      <c r="C375"/>
      <c r="D375" s="1"/>
      <c r="E375" s="1"/>
      <c r="F375" s="231"/>
      <c r="G375" s="2"/>
      <c r="H375" s="2"/>
      <c r="I375" s="63"/>
      <c r="J375" s="2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s="332" customFormat="1" x14ac:dyDescent="0.25">
      <c r="A376" s="1"/>
      <c r="B376" s="1"/>
      <c r="C376"/>
      <c r="D376" s="1"/>
      <c r="E376" s="1"/>
      <c r="F376" s="231"/>
      <c r="G376" s="2"/>
      <c r="H376" s="2"/>
      <c r="I376" s="63"/>
      <c r="J376" s="2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s="332" customFormat="1" x14ac:dyDescent="0.25">
      <c r="A377" s="1"/>
      <c r="B377" s="1"/>
      <c r="C377"/>
      <c r="D377" s="1"/>
      <c r="E377" s="1"/>
      <c r="F377" s="231"/>
      <c r="G377" s="2"/>
      <c r="H377" s="2"/>
      <c r="I377" s="63"/>
      <c r="J377" s="2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s="332" customFormat="1" x14ac:dyDescent="0.25">
      <c r="A378" s="1"/>
      <c r="B378" s="1"/>
      <c r="C378"/>
      <c r="D378" s="1"/>
      <c r="E378" s="1"/>
      <c r="F378" s="231"/>
      <c r="G378" s="2"/>
      <c r="H378" s="2"/>
      <c r="I378" s="63"/>
      <c r="J378" s="2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s="332" customFormat="1" x14ac:dyDescent="0.25">
      <c r="A379" s="1"/>
      <c r="B379" s="1"/>
      <c r="C379"/>
      <c r="D379" s="1"/>
      <c r="E379" s="1"/>
      <c r="F379" s="231"/>
      <c r="G379" s="2"/>
      <c r="H379" s="2"/>
      <c r="I379" s="63"/>
      <c r="J379" s="2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s="332" customFormat="1" x14ac:dyDescent="0.25">
      <c r="A380" s="1"/>
      <c r="B380" s="1"/>
      <c r="C380"/>
      <c r="D380" s="1"/>
      <c r="E380" s="1"/>
      <c r="F380" s="231"/>
      <c r="G380" s="2"/>
      <c r="H380" s="2"/>
      <c r="I380" s="63"/>
      <c r="J380" s="2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s="332" customFormat="1" x14ac:dyDescent="0.25">
      <c r="A381" s="1"/>
      <c r="B381" s="1"/>
      <c r="C381"/>
      <c r="D381" s="1"/>
      <c r="E381" s="1"/>
      <c r="F381" s="231"/>
      <c r="G381" s="2"/>
      <c r="H381" s="2"/>
      <c r="I381" s="2"/>
      <c r="J381" s="2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s="332" customFormat="1" x14ac:dyDescent="0.25">
      <c r="A382" s="1"/>
      <c r="B382" s="1"/>
      <c r="C382"/>
      <c r="D382" s="1"/>
      <c r="E382" s="1"/>
      <c r="F382" s="231"/>
      <c r="G382" s="2"/>
      <c r="H382" s="2"/>
      <c r="I382" s="2"/>
      <c r="J382" s="2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s="332" customFormat="1" x14ac:dyDescent="0.25">
      <c r="A383" s="1"/>
      <c r="B383" s="1"/>
      <c r="C383"/>
      <c r="D383" s="1"/>
      <c r="E383" s="1"/>
      <c r="F383" s="231"/>
      <c r="G383" s="2"/>
      <c r="H383" s="2"/>
      <c r="I383" s="2"/>
      <c r="J383" s="2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s="332" customFormat="1" x14ac:dyDescent="0.25">
      <c r="A384" s="1"/>
      <c r="B384" s="1"/>
      <c r="C384"/>
      <c r="D384" s="1"/>
      <c r="E384" s="1"/>
      <c r="F384" s="231"/>
      <c r="G384" s="2"/>
      <c r="H384" s="2"/>
      <c r="I384" s="2"/>
      <c r="J384" s="2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s="332" customFormat="1" x14ac:dyDescent="0.25">
      <c r="A385" s="1"/>
      <c r="B385" s="1"/>
      <c r="C385"/>
      <c r="D385" s="1"/>
      <c r="E385" s="1"/>
      <c r="F385" s="231"/>
      <c r="G385" s="2"/>
      <c r="H385" s="2"/>
      <c r="I385" s="2"/>
      <c r="J385" s="2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s="332" customFormat="1" x14ac:dyDescent="0.25">
      <c r="A386" s="1"/>
      <c r="B386" s="1"/>
      <c r="C386"/>
      <c r="D386" s="1"/>
      <c r="E386" s="1"/>
      <c r="F386" s="231"/>
      <c r="G386" s="2"/>
      <c r="H386" s="2"/>
      <c r="I386" s="2"/>
      <c r="J386" s="2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s="332" customFormat="1" x14ac:dyDescent="0.25">
      <c r="A387" s="1"/>
      <c r="B387" s="1"/>
      <c r="C387"/>
      <c r="D387" s="1"/>
      <c r="E387" s="1"/>
      <c r="F387" s="231"/>
      <c r="G387" s="2"/>
      <c r="H387" s="2"/>
      <c r="I387" s="2"/>
      <c r="J387" s="2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s="332" customFormat="1" x14ac:dyDescent="0.25">
      <c r="A388" s="1"/>
      <c r="B388" s="1"/>
      <c r="C388"/>
      <c r="D388" s="2"/>
      <c r="E388" s="2"/>
      <c r="F388" s="231"/>
      <c r="G388" s="2"/>
      <c r="H388" s="2"/>
      <c r="I388" s="2"/>
      <c r="J388" s="2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s="332" customFormat="1" x14ac:dyDescent="0.25">
      <c r="A389" s="1"/>
      <c r="B389" s="1"/>
      <c r="C389"/>
      <c r="D389" s="2"/>
      <c r="E389" s="2"/>
      <c r="F389" s="231"/>
      <c r="G389" s="2"/>
      <c r="H389" s="2"/>
      <c r="I389" s="2"/>
      <c r="J389" s="2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s="332" customFormat="1" x14ac:dyDescent="0.25">
      <c r="A390" s="1"/>
      <c r="B390" s="1"/>
      <c r="C390"/>
      <c r="D390" s="2"/>
      <c r="E390" s="2"/>
      <c r="F390" s="231"/>
      <c r="G390" s="2"/>
      <c r="H390" s="2"/>
      <c r="I390" s="2"/>
      <c r="J390" s="2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s="332" customFormat="1" x14ac:dyDescent="0.25">
      <c r="A391" s="1"/>
      <c r="B391" s="1"/>
      <c r="C391"/>
      <c r="D391" s="2"/>
      <c r="E391" s="2"/>
      <c r="F391" s="231"/>
      <c r="G391" s="2"/>
      <c r="H391" s="2"/>
      <c r="I391" s="2"/>
      <c r="J391" s="2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s="332" customFormat="1" x14ac:dyDescent="0.25">
      <c r="A392" s="1"/>
      <c r="B392" s="1"/>
      <c r="C392"/>
      <c r="D392" s="2"/>
      <c r="E392" s="2"/>
      <c r="F392" s="231"/>
      <c r="G392" s="2"/>
      <c r="H392" s="2"/>
      <c r="I392" s="2"/>
      <c r="J392" s="2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s="332" customFormat="1" x14ac:dyDescent="0.25">
      <c r="A393" s="1"/>
      <c r="B393" s="1"/>
      <c r="C393"/>
      <c r="D393" s="2"/>
      <c r="E393" s="2"/>
      <c r="F393" s="231"/>
      <c r="G393" s="2"/>
      <c r="H393" s="2"/>
      <c r="I393" s="2"/>
      <c r="J393" s="2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s="332" customFormat="1" x14ac:dyDescent="0.25">
      <c r="A394" s="1"/>
      <c r="B394" s="1"/>
      <c r="C394"/>
      <c r="D394" s="2"/>
      <c r="E394" s="2"/>
      <c r="F394" s="231"/>
      <c r="G394" s="2"/>
      <c r="H394" s="2"/>
      <c r="I394" s="2"/>
      <c r="J394" s="2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s="332" customFormat="1" x14ac:dyDescent="0.25">
      <c r="A395" s="1"/>
      <c r="B395" s="1"/>
      <c r="C395"/>
      <c r="D395" s="2"/>
      <c r="E395" s="2"/>
      <c r="F395" s="231"/>
      <c r="G395" s="2"/>
      <c r="H395" s="2"/>
      <c r="I395" s="2"/>
      <c r="J395" s="2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s="332" customFormat="1" x14ac:dyDescent="0.25">
      <c r="A396" s="1"/>
      <c r="B396" s="1"/>
      <c r="C396"/>
      <c r="D396" s="2"/>
      <c r="E396" s="2"/>
      <c r="F396" s="231"/>
      <c r="G396" s="2"/>
      <c r="H396" s="2"/>
      <c r="I396" s="2"/>
      <c r="J396" s="2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s="332" customFormat="1" x14ac:dyDescent="0.25">
      <c r="A397" s="1"/>
      <c r="B397" s="1"/>
      <c r="C397"/>
      <c r="D397" s="2"/>
      <c r="E397" s="2"/>
      <c r="F397" s="231"/>
      <c r="G397" s="2"/>
      <c r="H397" s="2"/>
      <c r="I397" s="2"/>
      <c r="J397" s="2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s="332" customFormat="1" x14ac:dyDescent="0.25">
      <c r="A398" s="1"/>
      <c r="B398" s="1"/>
      <c r="C398"/>
      <c r="D398" s="2"/>
      <c r="E398" s="2"/>
      <c r="F398" s="231"/>
      <c r="G398" s="2"/>
      <c r="H398" s="2"/>
      <c r="I398" s="2"/>
      <c r="J398" s="2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s="332" customFormat="1" x14ac:dyDescent="0.25">
      <c r="A399" s="1"/>
      <c r="B399" s="1"/>
      <c r="C399"/>
      <c r="D399" s="2"/>
      <c r="E399" s="2"/>
      <c r="F399" s="231"/>
      <c r="G399" s="2"/>
      <c r="H399" s="2"/>
      <c r="I399" s="2"/>
      <c r="J399" s="2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s="332" customFormat="1" x14ac:dyDescent="0.25">
      <c r="A400" s="1"/>
      <c r="B400" s="1"/>
      <c r="C400"/>
      <c r="D400" s="2"/>
      <c r="E400" s="2"/>
      <c r="F400" s="231"/>
      <c r="G400" s="2"/>
      <c r="H400" s="2"/>
      <c r="I400" s="2"/>
      <c r="J400" s="2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s="332" customFormat="1" x14ac:dyDescent="0.25">
      <c r="A401" s="1"/>
      <c r="B401" s="1"/>
      <c r="C401"/>
      <c r="D401" s="2"/>
      <c r="E401" s="2"/>
      <c r="F401" s="231"/>
      <c r="G401" s="2"/>
      <c r="H401" s="2"/>
      <c r="I401" s="2"/>
      <c r="J401" s="2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s="332" customFormat="1" x14ac:dyDescent="0.25">
      <c r="A402" s="1"/>
      <c r="B402" s="1"/>
      <c r="C402"/>
      <c r="D402" s="2"/>
      <c r="E402" s="2"/>
      <c r="F402" s="231"/>
      <c r="G402" s="2"/>
      <c r="H402" s="2"/>
      <c r="I402" s="2"/>
      <c r="J402" s="2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s="332" customFormat="1" x14ac:dyDescent="0.25">
      <c r="A403" s="1"/>
      <c r="B403" s="1"/>
      <c r="C403"/>
      <c r="D403" s="2"/>
      <c r="E403" s="2"/>
      <c r="F403" s="231"/>
      <c r="G403" s="2"/>
      <c r="H403" s="2"/>
      <c r="I403" s="2"/>
      <c r="J403" s="2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s="332" customFormat="1" x14ac:dyDescent="0.25">
      <c r="A404" s="1"/>
      <c r="B404" s="1"/>
      <c r="C404"/>
      <c r="D404" s="2"/>
      <c r="E404" s="2"/>
      <c r="F404" s="231"/>
      <c r="G404" s="2"/>
      <c r="H404" s="2"/>
      <c r="I404" s="2"/>
      <c r="J404" s="2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s="332" customFormat="1" x14ac:dyDescent="0.25">
      <c r="A405" s="1"/>
      <c r="B405" s="1"/>
      <c r="C405"/>
      <c r="D405" s="2"/>
      <c r="E405" s="2"/>
      <c r="F405" s="231"/>
      <c r="G405" s="2"/>
      <c r="H405" s="2"/>
      <c r="I405" s="2"/>
      <c r="J405" s="2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s="332" customFormat="1" x14ac:dyDescent="0.25">
      <c r="A406" s="1"/>
      <c r="B406" s="1"/>
      <c r="C406"/>
      <c r="D406" s="2"/>
      <c r="E406" s="2"/>
      <c r="F406" s="231"/>
      <c r="G406" s="2"/>
      <c r="H406" s="2"/>
      <c r="I406" s="2"/>
      <c r="J406" s="2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s="332" customFormat="1" x14ac:dyDescent="0.25">
      <c r="A407" s="1"/>
      <c r="B407" s="1"/>
      <c r="C407"/>
      <c r="D407" s="2"/>
      <c r="E407" s="2"/>
      <c r="F407" s="231"/>
      <c r="G407" s="2"/>
      <c r="H407" s="2"/>
      <c r="I407" s="2"/>
      <c r="J407" s="2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s="332" customFormat="1" x14ac:dyDescent="0.25">
      <c r="A408" s="1"/>
      <c r="B408" s="1"/>
      <c r="C408"/>
      <c r="D408" s="2"/>
      <c r="E408" s="2"/>
      <c r="F408" s="231"/>
      <c r="G408" s="2"/>
      <c r="H408" s="2"/>
      <c r="I408" s="2"/>
      <c r="J408" s="2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s="332" customFormat="1" x14ac:dyDescent="0.25">
      <c r="A409" s="1"/>
      <c r="B409" s="1"/>
      <c r="C409"/>
      <c r="D409" s="2"/>
      <c r="E409" s="2"/>
      <c r="F409" s="231"/>
      <c r="G409" s="2"/>
      <c r="H409" s="2"/>
      <c r="I409" s="2"/>
      <c r="J409" s="2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s="332" customFormat="1" x14ac:dyDescent="0.25">
      <c r="A410" s="1"/>
      <c r="B410" s="1"/>
      <c r="C410"/>
      <c r="D410" s="2"/>
      <c r="E410" s="2"/>
      <c r="F410" s="231"/>
      <c r="G410" s="2"/>
      <c r="H410" s="2"/>
      <c r="I410" s="2"/>
      <c r="J410" s="2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s="332" customFormat="1" x14ac:dyDescent="0.25">
      <c r="A411" s="1"/>
      <c r="B411" s="1"/>
      <c r="C411"/>
      <c r="D411" s="2"/>
      <c r="E411" s="2"/>
      <c r="F411" s="231"/>
      <c r="G411" s="2"/>
      <c r="H411" s="2"/>
      <c r="I411" s="2"/>
      <c r="J411" s="2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s="332" customFormat="1" x14ac:dyDescent="0.25">
      <c r="A412" s="1"/>
      <c r="B412" s="1"/>
      <c r="C412"/>
      <c r="D412" s="2"/>
      <c r="E412" s="2"/>
      <c r="F412" s="231"/>
      <c r="G412" s="2"/>
      <c r="H412" s="2"/>
      <c r="I412" s="2"/>
      <c r="J412" s="2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s="332" customFormat="1" x14ac:dyDescent="0.25">
      <c r="A413" s="1"/>
      <c r="B413" s="1"/>
      <c r="C413"/>
      <c r="D413" s="2"/>
      <c r="E413" s="2"/>
      <c r="F413" s="231"/>
      <c r="G413" s="2"/>
      <c r="H413" s="2"/>
      <c r="I413" s="2"/>
      <c r="J413" s="2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s="332" customFormat="1" x14ac:dyDescent="0.25">
      <c r="A414" s="1"/>
      <c r="B414" s="1"/>
      <c r="C414"/>
      <c r="D414" s="2"/>
      <c r="E414" s="2"/>
      <c r="F414" s="231"/>
      <c r="G414" s="2"/>
      <c r="H414" s="2"/>
      <c r="I414" s="2"/>
      <c r="J414" s="2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s="332" customFormat="1" x14ac:dyDescent="0.25">
      <c r="A415" s="1"/>
      <c r="B415" s="1"/>
      <c r="C415"/>
      <c r="D415" s="2"/>
      <c r="E415" s="2"/>
      <c r="F415" s="231"/>
      <c r="G415" s="2"/>
      <c r="H415" s="2"/>
      <c r="I415" s="2"/>
      <c r="J415" s="2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s="332" customFormat="1" x14ac:dyDescent="0.25">
      <c r="A416" s="1"/>
      <c r="B416" s="1"/>
      <c r="C416"/>
      <c r="D416" s="2"/>
      <c r="E416" s="2"/>
      <c r="F416" s="231"/>
      <c r="G416" s="2"/>
      <c r="H416" s="2"/>
      <c r="I416" s="2"/>
      <c r="J416" s="2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s="332" customFormat="1" x14ac:dyDescent="0.25">
      <c r="A417" s="1"/>
      <c r="B417" s="1"/>
      <c r="C417"/>
      <c r="D417" s="2"/>
      <c r="E417" s="2"/>
      <c r="F417" s="231"/>
      <c r="G417" s="2"/>
      <c r="H417" s="2"/>
      <c r="I417" s="2"/>
      <c r="J417" s="2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s="332" customFormat="1" x14ac:dyDescent="0.25">
      <c r="A418" s="1"/>
      <c r="B418" s="1"/>
      <c r="C418"/>
      <c r="D418" s="2"/>
      <c r="E418" s="2"/>
      <c r="F418" s="231"/>
      <c r="G418" s="2"/>
      <c r="H418" s="2"/>
      <c r="I418" s="2"/>
      <c r="J418" s="2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s="332" customFormat="1" x14ac:dyDescent="0.25">
      <c r="A419" s="1"/>
      <c r="B419" s="1"/>
      <c r="C419"/>
      <c r="D419" s="2"/>
      <c r="E419" s="2"/>
      <c r="F419" s="231"/>
      <c r="G419" s="2"/>
      <c r="H419" s="2"/>
      <c r="I419" s="2"/>
      <c r="J419" s="2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s="332" customFormat="1" x14ac:dyDescent="0.25">
      <c r="A420" s="1"/>
      <c r="B420" s="1"/>
      <c r="C420"/>
      <c r="D420" s="2"/>
      <c r="E420" s="2"/>
      <c r="F420" s="231"/>
      <c r="G420" s="2"/>
      <c r="H420" s="2"/>
      <c r="I420" s="2"/>
      <c r="J420" s="2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s="332" customFormat="1" x14ac:dyDescent="0.25">
      <c r="A421" s="1"/>
      <c r="B421" s="1"/>
      <c r="C421"/>
      <c r="D421" s="2"/>
      <c r="E421" s="2"/>
      <c r="F421" s="231"/>
      <c r="G421" s="2"/>
      <c r="H421" s="2"/>
      <c r="I421" s="2"/>
      <c r="J421" s="2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s="332" customFormat="1" x14ac:dyDescent="0.25">
      <c r="A422" s="1"/>
      <c r="B422" s="1"/>
      <c r="C422"/>
      <c r="D422" s="2"/>
      <c r="E422" s="2"/>
      <c r="F422" s="231"/>
      <c r="G422" s="2"/>
      <c r="H422" s="2"/>
      <c r="I422" s="2"/>
      <c r="J422" s="2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s="332" customFormat="1" x14ac:dyDescent="0.25">
      <c r="A423" s="1"/>
      <c r="B423" s="1"/>
      <c r="C423"/>
      <c r="D423" s="2"/>
      <c r="E423" s="2"/>
      <c r="F423" s="231"/>
      <c r="G423" s="2"/>
      <c r="H423" s="2"/>
      <c r="I423" s="2"/>
      <c r="J423" s="2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s="332" customFormat="1" x14ac:dyDescent="0.25">
      <c r="A424" s="1"/>
      <c r="B424" s="1"/>
      <c r="C424"/>
      <c r="D424" s="2"/>
      <c r="E424" s="2"/>
      <c r="F424" s="231"/>
      <c r="G424" s="2"/>
      <c r="H424" s="2"/>
      <c r="I424" s="2"/>
      <c r="J424" s="2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s="332" customFormat="1" x14ac:dyDescent="0.25">
      <c r="A425" s="1"/>
      <c r="B425" s="1"/>
      <c r="C425"/>
      <c r="D425" s="2"/>
      <c r="E425" s="2"/>
      <c r="F425" s="231"/>
      <c r="G425" s="2"/>
      <c r="H425" s="2"/>
      <c r="I425" s="2"/>
      <c r="J425" s="2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s="332" customFormat="1" x14ac:dyDescent="0.25">
      <c r="A426" s="1"/>
      <c r="B426" s="1"/>
      <c r="C426"/>
      <c r="D426" s="2"/>
      <c r="E426" s="2"/>
      <c r="F426" s="231"/>
      <c r="G426" s="2"/>
      <c r="H426" s="2"/>
      <c r="I426" s="2"/>
      <c r="J426" s="2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s="332" customFormat="1" x14ac:dyDescent="0.25">
      <c r="A427" s="1"/>
      <c r="B427" s="1"/>
      <c r="C427"/>
      <c r="D427" s="2"/>
      <c r="E427" s="2"/>
      <c r="F427" s="231"/>
      <c r="G427" s="2"/>
      <c r="H427" s="2"/>
      <c r="I427" s="2"/>
      <c r="J427" s="2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s="332" customFormat="1" x14ac:dyDescent="0.25">
      <c r="A428" s="1"/>
      <c r="B428" s="1"/>
      <c r="C428"/>
      <c r="D428" s="2"/>
      <c r="E428" s="2"/>
      <c r="F428" s="231"/>
      <c r="G428" s="2"/>
      <c r="H428" s="2"/>
      <c r="I428" s="2"/>
      <c r="J428" s="2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s="332" customFormat="1" x14ac:dyDescent="0.25">
      <c r="A429" s="1"/>
      <c r="B429" s="1"/>
      <c r="C429"/>
      <c r="D429" s="2"/>
      <c r="E429" s="2"/>
      <c r="F429" s="231"/>
      <c r="G429" s="2"/>
      <c r="H429" s="2"/>
      <c r="I429" s="2"/>
      <c r="J429" s="2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s="332" customFormat="1" x14ac:dyDescent="0.25">
      <c r="A430" s="1"/>
      <c r="B430" s="1"/>
      <c r="C430"/>
      <c r="D430" s="2"/>
      <c r="E430" s="2"/>
      <c r="F430" s="231"/>
      <c r="G430" s="2"/>
      <c r="H430" s="2"/>
      <c r="I430" s="2"/>
      <c r="J430" s="2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s="332" customFormat="1" x14ac:dyDescent="0.25">
      <c r="A431" s="1"/>
      <c r="B431" s="1"/>
      <c r="C431"/>
      <c r="D431" s="2"/>
      <c r="E431" s="2"/>
      <c r="F431" s="231"/>
      <c r="G431" s="2"/>
      <c r="H431" s="2"/>
      <c r="I431" s="2"/>
      <c r="J431" s="2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s="332" customFormat="1" x14ac:dyDescent="0.25">
      <c r="A432" s="1"/>
      <c r="B432" s="1"/>
      <c r="C432"/>
      <c r="D432" s="2"/>
      <c r="E432" s="2"/>
      <c r="F432" s="231"/>
      <c r="G432" s="2"/>
      <c r="H432" s="2"/>
      <c r="I432" s="2"/>
      <c r="J432" s="2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s="332" customFormat="1" x14ac:dyDescent="0.25">
      <c r="A433" s="1"/>
      <c r="B433" s="1"/>
      <c r="C433"/>
      <c r="D433" s="2"/>
      <c r="E433" s="2"/>
      <c r="F433" s="231"/>
      <c r="G433" s="2"/>
      <c r="H433" s="2"/>
      <c r="I433" s="2"/>
      <c r="J433" s="2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s="332" customFormat="1" x14ac:dyDescent="0.25">
      <c r="A434" s="1"/>
      <c r="B434" s="1"/>
      <c r="C434"/>
      <c r="D434" s="2"/>
      <c r="E434" s="2"/>
      <c r="F434" s="231"/>
      <c r="G434" s="2"/>
      <c r="H434" s="2"/>
      <c r="I434" s="2"/>
      <c r="J434" s="2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s="332" customFormat="1" x14ac:dyDescent="0.25">
      <c r="A435" s="1"/>
      <c r="B435" s="1"/>
      <c r="C435"/>
      <c r="D435" s="2"/>
      <c r="E435" s="2"/>
      <c r="F435" s="231"/>
      <c r="G435" s="2"/>
      <c r="H435" s="2"/>
      <c r="I435" s="2"/>
      <c r="J435" s="2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s="332" customFormat="1" x14ac:dyDescent="0.25">
      <c r="A436" s="1"/>
      <c r="B436" s="1"/>
      <c r="C436"/>
      <c r="D436" s="2"/>
      <c r="E436" s="2"/>
      <c r="F436" s="231"/>
      <c r="G436" s="2"/>
      <c r="H436" s="2"/>
      <c r="I436" s="2"/>
      <c r="J436" s="2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s="332" customFormat="1" x14ac:dyDescent="0.25">
      <c r="A437" s="1"/>
      <c r="B437" s="1"/>
      <c r="C437"/>
      <c r="D437" s="2"/>
      <c r="E437" s="2"/>
      <c r="F437" s="231"/>
      <c r="G437" s="2"/>
      <c r="H437" s="2"/>
      <c r="I437" s="2"/>
      <c r="J437" s="2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s="332" customFormat="1" x14ac:dyDescent="0.25">
      <c r="A438" s="1"/>
      <c r="B438" s="1"/>
      <c r="C438"/>
      <c r="D438" s="2"/>
      <c r="E438" s="2"/>
      <c r="F438" s="231"/>
      <c r="G438" s="2"/>
      <c r="H438" s="2"/>
      <c r="I438" s="2"/>
      <c r="J438" s="2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s="332" customFormat="1" x14ac:dyDescent="0.25">
      <c r="A439" s="1"/>
      <c r="B439" s="1"/>
      <c r="C439"/>
      <c r="D439" s="2"/>
      <c r="E439" s="2"/>
      <c r="F439" s="231"/>
      <c r="G439" s="2"/>
      <c r="H439" s="2"/>
      <c r="I439" s="2"/>
      <c r="J439" s="2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s="332" customFormat="1" x14ac:dyDescent="0.25">
      <c r="A440" s="1"/>
      <c r="B440" s="1"/>
      <c r="C440"/>
      <c r="D440" s="2"/>
      <c r="E440" s="2"/>
      <c r="F440" s="231"/>
      <c r="G440" s="2"/>
      <c r="H440" s="2"/>
      <c r="I440" s="2"/>
      <c r="J440" s="2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s="332" customFormat="1" x14ac:dyDescent="0.25">
      <c r="A441" s="1"/>
      <c r="B441" s="1"/>
      <c r="C441"/>
      <c r="D441" s="2"/>
      <c r="E441" s="2"/>
      <c r="F441" s="231"/>
      <c r="G441" s="2"/>
      <c r="H441" s="2"/>
      <c r="I441" s="2"/>
      <c r="J441" s="2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s="332" customFormat="1" x14ac:dyDescent="0.25">
      <c r="A442" s="1"/>
      <c r="B442" s="1"/>
      <c r="C442"/>
      <c r="D442" s="2"/>
      <c r="E442" s="2"/>
      <c r="F442" s="231"/>
      <c r="G442" s="2"/>
      <c r="H442" s="2"/>
      <c r="I442" s="2"/>
      <c r="J442" s="2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s="332" customFormat="1" x14ac:dyDescent="0.25">
      <c r="A443" s="1"/>
      <c r="B443" s="1"/>
      <c r="C443"/>
      <c r="D443" s="2"/>
      <c r="E443" s="2"/>
      <c r="F443" s="231"/>
      <c r="G443" s="2"/>
      <c r="H443" s="2"/>
      <c r="I443" s="2"/>
      <c r="J443" s="2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s="332" customFormat="1" x14ac:dyDescent="0.25">
      <c r="A444" s="1"/>
      <c r="B444" s="1"/>
      <c r="C444"/>
      <c r="D444" s="2"/>
      <c r="E444" s="2"/>
      <c r="F444" s="231"/>
      <c r="G444" s="2"/>
      <c r="H444" s="2"/>
      <c r="I444" s="2"/>
      <c r="J444" s="2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s="332" customFormat="1" x14ac:dyDescent="0.25">
      <c r="A445" s="1"/>
      <c r="B445" s="1"/>
      <c r="C445"/>
      <c r="D445" s="2"/>
      <c r="E445" s="2"/>
      <c r="F445" s="231"/>
      <c r="G445" s="2"/>
      <c r="H445" s="2"/>
      <c r="I445" s="2"/>
      <c r="J445" s="2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s="332" customFormat="1" x14ac:dyDescent="0.25">
      <c r="A446" s="1"/>
      <c r="B446" s="1"/>
      <c r="C446"/>
      <c r="D446" s="2"/>
      <c r="E446" s="2"/>
      <c r="F446" s="231"/>
      <c r="G446" s="2"/>
      <c r="H446" s="2"/>
      <c r="I446" s="2"/>
      <c r="J446" s="2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s="332" customFormat="1" x14ac:dyDescent="0.25">
      <c r="A447" s="1"/>
      <c r="B447" s="1"/>
      <c r="C447"/>
      <c r="D447" s="2"/>
      <c r="E447" s="2"/>
      <c r="F447" s="231"/>
      <c r="G447" s="2"/>
      <c r="H447" s="2"/>
      <c r="I447" s="2"/>
      <c r="J447" s="2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s="332" customFormat="1" x14ac:dyDescent="0.25">
      <c r="A448" s="1"/>
      <c r="B448" s="1"/>
      <c r="C448"/>
      <c r="D448" s="2"/>
      <c r="E448" s="2"/>
      <c r="F448" s="231"/>
      <c r="G448" s="2"/>
      <c r="H448" s="2"/>
      <c r="I448" s="2"/>
      <c r="J448" s="2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s="332" customFormat="1" x14ac:dyDescent="0.25">
      <c r="A449" s="1"/>
      <c r="B449" s="1"/>
      <c r="C449"/>
      <c r="D449" s="2"/>
      <c r="E449" s="2"/>
      <c r="F449" s="231"/>
      <c r="G449" s="2"/>
      <c r="H449" s="2"/>
      <c r="I449" s="2"/>
      <c r="J449" s="2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s="332" customFormat="1" x14ac:dyDescent="0.25">
      <c r="A450" s="1"/>
      <c r="B450" s="1"/>
      <c r="C450"/>
      <c r="D450" s="2"/>
      <c r="E450" s="2"/>
      <c r="F450" s="231"/>
      <c r="G450" s="2"/>
      <c r="H450" s="2"/>
      <c r="I450" s="2"/>
      <c r="J450" s="2"/>
      <c r="K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s="332" customFormat="1" x14ac:dyDescent="0.25">
      <c r="A451" s="1"/>
      <c r="B451" s="1"/>
      <c r="C451"/>
      <c r="D451" s="2"/>
      <c r="E451" s="2"/>
      <c r="F451" s="231"/>
      <c r="G451" s="2"/>
      <c r="H451" s="2"/>
      <c r="I451" s="2"/>
      <c r="J451" s="2"/>
      <c r="K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s="332" customFormat="1" x14ac:dyDescent="0.25">
      <c r="A452" s="1"/>
      <c r="B452" s="1"/>
      <c r="C452"/>
      <c r="D452" s="2"/>
      <c r="E452" s="2"/>
      <c r="F452" s="231"/>
      <c r="G452" s="2"/>
      <c r="H452" s="2"/>
      <c r="I452" s="2"/>
      <c r="J452" s="2"/>
      <c r="K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s="332" customFormat="1" x14ac:dyDescent="0.25">
      <c r="A453" s="1"/>
      <c r="B453" s="1"/>
      <c r="C453"/>
      <c r="D453" s="2"/>
      <c r="E453" s="2"/>
      <c r="F453" s="231"/>
      <c r="G453" s="2"/>
      <c r="H453" s="2"/>
      <c r="I453" s="2"/>
      <c r="J453" s="2"/>
      <c r="K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s="332" customFormat="1" x14ac:dyDescent="0.25">
      <c r="A454" s="1"/>
      <c r="B454" s="1"/>
      <c r="C454"/>
      <c r="D454" s="2"/>
      <c r="E454" s="2"/>
      <c r="F454" s="231"/>
      <c r="G454" s="2"/>
      <c r="H454" s="2"/>
      <c r="I454" s="2"/>
      <c r="J454" s="2"/>
      <c r="K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s="332" customFormat="1" x14ac:dyDescent="0.25">
      <c r="A455" s="1"/>
      <c r="B455" s="1"/>
      <c r="C455"/>
      <c r="D455" s="2"/>
      <c r="E455" s="2"/>
      <c r="F455" s="231"/>
      <c r="G455" s="2"/>
      <c r="H455" s="2"/>
      <c r="I455" s="2"/>
      <c r="J455" s="2"/>
      <c r="K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s="332" customFormat="1" x14ac:dyDescent="0.25">
      <c r="A456" s="1"/>
      <c r="B456" s="1"/>
      <c r="C456"/>
      <c r="D456" s="2"/>
      <c r="E456" s="2"/>
      <c r="F456" s="231"/>
      <c r="G456" s="2"/>
      <c r="H456" s="2"/>
      <c r="I456" s="2"/>
      <c r="J456" s="2"/>
      <c r="K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s="332" customFormat="1" x14ac:dyDescent="0.25">
      <c r="A457" s="1"/>
      <c r="B457" s="1"/>
      <c r="C457"/>
      <c r="D457" s="2"/>
      <c r="E457" s="2"/>
      <c r="F457" s="231"/>
      <c r="G457" s="2"/>
      <c r="H457" s="2"/>
      <c r="I457" s="2"/>
      <c r="J457" s="2"/>
      <c r="K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s="332" customFormat="1" x14ac:dyDescent="0.25">
      <c r="A458" s="1"/>
      <c r="B458" s="1"/>
      <c r="C458"/>
      <c r="D458" s="2"/>
      <c r="E458" s="2"/>
      <c r="F458" s="231"/>
      <c r="G458" s="2"/>
      <c r="H458" s="2"/>
      <c r="I458" s="2"/>
      <c r="J458" s="2"/>
      <c r="K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s="332" customFormat="1" x14ac:dyDescent="0.25">
      <c r="A459" s="1"/>
      <c r="B459" s="1"/>
      <c r="C459"/>
      <c r="D459" s="2"/>
      <c r="E459" s="2"/>
      <c r="F459" s="231"/>
      <c r="G459" s="2"/>
      <c r="H459" s="2"/>
      <c r="I459" s="2"/>
      <c r="J459" s="2"/>
      <c r="K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s="332" customFormat="1" x14ac:dyDescent="0.25">
      <c r="A460" s="1"/>
      <c r="B460" s="1"/>
      <c r="C460"/>
      <c r="D460" s="2"/>
      <c r="E460" s="2"/>
      <c r="F460" s="231"/>
      <c r="G460" s="2"/>
      <c r="H460" s="2"/>
      <c r="I460" s="2"/>
      <c r="J460" s="2"/>
      <c r="K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s="332" customFormat="1" x14ac:dyDescent="0.25">
      <c r="A461" s="1"/>
      <c r="B461" s="1"/>
      <c r="C461"/>
      <c r="D461" s="2"/>
      <c r="E461" s="2"/>
      <c r="F461" s="231"/>
      <c r="G461" s="2"/>
      <c r="H461" s="2"/>
      <c r="I461" s="2"/>
      <c r="J461" s="2"/>
      <c r="K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s="332" customFormat="1" x14ac:dyDescent="0.25">
      <c r="A462" s="1"/>
      <c r="B462" s="1"/>
      <c r="C462"/>
      <c r="D462" s="2"/>
      <c r="E462" s="2"/>
      <c r="F462" s="231"/>
      <c r="G462" s="2"/>
      <c r="H462" s="2"/>
      <c r="I462" s="2"/>
      <c r="J462" s="2"/>
      <c r="K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s="332" customFormat="1" x14ac:dyDescent="0.25">
      <c r="A463" s="1"/>
      <c r="B463" s="1"/>
      <c r="C463"/>
      <c r="D463" s="2"/>
      <c r="E463" s="2"/>
      <c r="F463" s="231"/>
      <c r="G463" s="2"/>
      <c r="H463" s="2"/>
      <c r="I463" s="2"/>
      <c r="J463" s="2"/>
      <c r="K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s="332" customFormat="1" x14ac:dyDescent="0.25">
      <c r="A464" s="1"/>
      <c r="B464" s="1"/>
      <c r="C464"/>
      <c r="D464" s="2"/>
      <c r="E464" s="2"/>
      <c r="F464" s="231"/>
      <c r="G464" s="2"/>
      <c r="H464" s="2"/>
      <c r="I464" s="2"/>
      <c r="J464" s="2"/>
      <c r="K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s="332" customFormat="1" x14ac:dyDescent="0.25">
      <c r="A465" s="1"/>
      <c r="B465" s="1"/>
      <c r="C465"/>
      <c r="D465" s="2"/>
      <c r="E465" s="2"/>
      <c r="F465" s="231"/>
      <c r="G465" s="2"/>
      <c r="H465" s="2"/>
      <c r="I465" s="2"/>
      <c r="J465" s="2"/>
      <c r="K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s="332" customFormat="1" x14ac:dyDescent="0.25">
      <c r="A466" s="1"/>
      <c r="B466" s="1"/>
      <c r="C466"/>
      <c r="D466" s="2"/>
      <c r="E466" s="2"/>
      <c r="F466" s="231"/>
      <c r="G466" s="2"/>
      <c r="H466" s="2"/>
      <c r="I466" s="2"/>
      <c r="J466" s="2"/>
      <c r="K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s="332" customFormat="1" x14ac:dyDescent="0.25">
      <c r="A467" s="1"/>
      <c r="B467" s="1"/>
      <c r="C467"/>
      <c r="D467" s="2"/>
      <c r="E467" s="2"/>
      <c r="F467" s="231"/>
      <c r="G467" s="2"/>
      <c r="H467" s="2"/>
      <c r="I467" s="2"/>
      <c r="J467" s="2"/>
      <c r="K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s="332" customFormat="1" x14ac:dyDescent="0.25">
      <c r="A468" s="1"/>
      <c r="B468" s="1"/>
      <c r="C468"/>
      <c r="D468" s="2"/>
      <c r="E468" s="2"/>
      <c r="F468" s="231"/>
      <c r="G468" s="2"/>
      <c r="H468" s="2"/>
      <c r="I468" s="2"/>
      <c r="J468" s="2"/>
      <c r="K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s="332" customFormat="1" x14ac:dyDescent="0.25">
      <c r="A469" s="1"/>
      <c r="B469" s="1"/>
      <c r="C469"/>
      <c r="D469" s="2"/>
      <c r="E469" s="2"/>
      <c r="F469" s="231"/>
      <c r="G469" s="2"/>
      <c r="H469" s="2"/>
      <c r="I469" s="2"/>
      <c r="J469" s="2"/>
      <c r="K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s="332" customFormat="1" x14ac:dyDescent="0.25">
      <c r="A470" s="1"/>
      <c r="B470" s="1"/>
      <c r="C470"/>
      <c r="D470" s="2"/>
      <c r="E470" s="2"/>
      <c r="F470" s="231"/>
      <c r="G470" s="2"/>
      <c r="H470" s="2"/>
      <c r="I470" s="2"/>
      <c r="J470" s="2"/>
      <c r="K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s="332" customFormat="1" x14ac:dyDescent="0.25">
      <c r="A471" s="1"/>
      <c r="B471" s="1"/>
      <c r="C471"/>
      <c r="D471" s="2"/>
      <c r="E471" s="2"/>
      <c r="F471" s="231"/>
      <c r="G471" s="2"/>
      <c r="H471" s="2"/>
      <c r="I471" s="2"/>
      <c r="J471" s="2"/>
      <c r="K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s="332" customFormat="1" x14ac:dyDescent="0.25">
      <c r="A472" s="1"/>
      <c r="B472" s="1"/>
      <c r="C472"/>
      <c r="D472" s="2"/>
      <c r="E472" s="2"/>
      <c r="F472" s="231"/>
      <c r="G472" s="2"/>
      <c r="H472" s="2"/>
      <c r="I472" s="2"/>
      <c r="J472" s="2"/>
      <c r="K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s="332" customFormat="1" x14ac:dyDescent="0.25">
      <c r="A473" s="1"/>
      <c r="B473" s="1"/>
      <c r="C473"/>
      <c r="D473" s="2"/>
      <c r="E473" s="2"/>
      <c r="F473" s="231"/>
      <c r="G473" s="2"/>
      <c r="H473" s="2"/>
      <c r="I473" s="2"/>
      <c r="J473" s="2"/>
      <c r="K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s="332" customFormat="1" x14ac:dyDescent="0.25">
      <c r="A474" s="1"/>
      <c r="B474" s="1"/>
      <c r="C474"/>
      <c r="D474" s="2"/>
      <c r="E474" s="2"/>
      <c r="F474" s="231"/>
      <c r="G474" s="2"/>
      <c r="H474" s="2"/>
      <c r="I474" s="2"/>
      <c r="J474" s="2"/>
      <c r="K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s="332" customFormat="1" x14ac:dyDescent="0.25">
      <c r="A475" s="1"/>
      <c r="B475" s="1"/>
      <c r="C475"/>
      <c r="D475" s="2"/>
      <c r="E475" s="2"/>
      <c r="F475" s="231"/>
      <c r="G475" s="2"/>
      <c r="H475" s="2"/>
      <c r="I475" s="2"/>
      <c r="J475" s="2"/>
      <c r="K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s="332" customFormat="1" x14ac:dyDescent="0.25">
      <c r="A476" s="1"/>
      <c r="B476" s="1"/>
      <c r="C476"/>
      <c r="D476" s="2"/>
      <c r="E476" s="2"/>
      <c r="F476" s="231"/>
      <c r="G476" s="2"/>
      <c r="H476" s="2"/>
      <c r="I476" s="2"/>
      <c r="J476" s="2"/>
      <c r="K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s="332" customFormat="1" x14ac:dyDescent="0.25">
      <c r="A477" s="1"/>
      <c r="B477" s="1"/>
      <c r="C477"/>
      <c r="D477" s="2"/>
      <c r="E477" s="2"/>
      <c r="F477" s="231"/>
      <c r="G477" s="2"/>
      <c r="H477" s="2"/>
      <c r="I477" s="2"/>
      <c r="J477" s="2"/>
      <c r="K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s="332" customFormat="1" x14ac:dyDescent="0.25">
      <c r="A478" s="1"/>
      <c r="B478" s="1"/>
      <c r="C478"/>
      <c r="D478" s="2"/>
      <c r="E478" s="2"/>
      <c r="F478" s="231"/>
      <c r="G478" s="2"/>
      <c r="H478" s="2"/>
      <c r="I478" s="2"/>
      <c r="J478" s="2"/>
      <c r="K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s="332" customFormat="1" x14ac:dyDescent="0.25">
      <c r="A479" s="1"/>
      <c r="B479" s="1"/>
      <c r="C479"/>
      <c r="D479" s="2"/>
      <c r="E479" s="2"/>
      <c r="F479" s="231"/>
      <c r="G479" s="2"/>
      <c r="H479" s="2"/>
      <c r="I479" s="2"/>
      <c r="J479" s="2"/>
      <c r="K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s="332" customFormat="1" x14ac:dyDescent="0.25">
      <c r="A480" s="1"/>
      <c r="B480" s="1"/>
      <c r="C480"/>
      <c r="D480" s="2"/>
      <c r="E480" s="2"/>
      <c r="F480" s="231"/>
      <c r="G480" s="2"/>
      <c r="H480" s="2"/>
      <c r="I480" s="2"/>
      <c r="J480" s="2"/>
      <c r="K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s="332" customFormat="1" x14ac:dyDescent="0.25">
      <c r="A481" s="1"/>
      <c r="B481" s="1"/>
      <c r="C481"/>
      <c r="D481" s="2"/>
      <c r="E481" s="2"/>
      <c r="F481" s="231"/>
      <c r="G481" s="2"/>
      <c r="H481" s="2"/>
      <c r="I481" s="2"/>
      <c r="J481" s="2"/>
      <c r="K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s="332" customFormat="1" x14ac:dyDescent="0.25">
      <c r="A482" s="1"/>
      <c r="B482" s="1"/>
      <c r="C482"/>
      <c r="D482" s="2"/>
      <c r="E482" s="2"/>
      <c r="F482" s="231"/>
      <c r="G482" s="2"/>
      <c r="H482" s="2"/>
      <c r="I482" s="2"/>
      <c r="J482" s="2"/>
      <c r="K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s="332" customFormat="1" x14ac:dyDescent="0.25">
      <c r="A483" s="1"/>
      <c r="B483" s="1"/>
      <c r="C483"/>
      <c r="D483" s="2"/>
      <c r="E483" s="2"/>
      <c r="F483" s="231"/>
      <c r="G483" s="2"/>
      <c r="H483" s="2"/>
      <c r="I483" s="2"/>
      <c r="J483" s="2"/>
      <c r="K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s="332" customFormat="1" x14ac:dyDescent="0.25">
      <c r="A484" s="1"/>
      <c r="B484" s="1"/>
      <c r="C484"/>
      <c r="D484" s="2"/>
      <c r="E484" s="2"/>
      <c r="F484" s="231"/>
      <c r="G484" s="2"/>
      <c r="H484" s="2"/>
      <c r="I484" s="2"/>
      <c r="J484" s="2"/>
      <c r="K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s="332" customFormat="1" x14ac:dyDescent="0.25">
      <c r="A485" s="1"/>
      <c r="B485" s="1"/>
      <c r="C485"/>
      <c r="D485" s="2"/>
      <c r="E485" s="2"/>
      <c r="F485" s="231"/>
      <c r="G485" s="2"/>
      <c r="H485" s="2"/>
      <c r="I485" s="2"/>
      <c r="J485" s="2"/>
      <c r="K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s="332" customFormat="1" x14ac:dyDescent="0.25">
      <c r="A486" s="1"/>
      <c r="B486" s="1"/>
      <c r="C486"/>
      <c r="D486" s="2"/>
      <c r="E486" s="2"/>
      <c r="F486" s="231"/>
      <c r="G486" s="2"/>
      <c r="H486" s="2"/>
      <c r="I486" s="2"/>
      <c r="J486" s="2"/>
      <c r="K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s="332" customFormat="1" x14ac:dyDescent="0.25">
      <c r="A487" s="1"/>
      <c r="B487" s="1"/>
      <c r="C487"/>
      <c r="D487" s="2"/>
      <c r="E487" s="2"/>
      <c r="F487" s="231"/>
      <c r="G487" s="2"/>
      <c r="H487" s="2"/>
      <c r="I487" s="2"/>
      <c r="J487" s="2"/>
      <c r="K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s="332" customFormat="1" x14ac:dyDescent="0.25">
      <c r="A488" s="1"/>
      <c r="B488" s="1"/>
      <c r="C488"/>
      <c r="D488" s="2"/>
      <c r="E488" s="2"/>
      <c r="F488" s="231"/>
      <c r="G488" s="2"/>
      <c r="H488" s="2"/>
      <c r="I488" s="2"/>
      <c r="J488" s="2"/>
      <c r="K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s="332" customFormat="1" x14ac:dyDescent="0.25">
      <c r="A489" s="1"/>
      <c r="B489" s="1"/>
      <c r="C489"/>
      <c r="D489" s="2"/>
      <c r="E489" s="2"/>
      <c r="F489" s="231"/>
      <c r="G489" s="2"/>
      <c r="H489" s="2"/>
      <c r="I489" s="2"/>
      <c r="J489" s="2"/>
      <c r="K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s="332" customFormat="1" x14ac:dyDescent="0.25">
      <c r="A490" s="1"/>
      <c r="B490" s="1"/>
      <c r="C490"/>
      <c r="D490" s="2"/>
      <c r="E490" s="2"/>
      <c r="F490" s="231"/>
      <c r="G490" s="2"/>
      <c r="H490" s="2"/>
      <c r="I490" s="2"/>
      <c r="J490" s="2"/>
      <c r="K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s="332" customFormat="1" x14ac:dyDescent="0.25">
      <c r="A491" s="1"/>
      <c r="B491" s="1"/>
      <c r="C491"/>
      <c r="D491" s="2"/>
      <c r="E491" s="2"/>
      <c r="F491" s="231"/>
      <c r="G491" s="2"/>
      <c r="H491" s="2"/>
      <c r="I491" s="2"/>
      <c r="J491" s="2"/>
      <c r="K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s="332" customFormat="1" x14ac:dyDescent="0.25">
      <c r="A492" s="1"/>
      <c r="B492" s="1"/>
      <c r="C492"/>
      <c r="D492" s="2"/>
      <c r="E492" s="2"/>
      <c r="F492" s="231"/>
      <c r="G492" s="2"/>
      <c r="H492" s="2"/>
      <c r="I492" s="2"/>
      <c r="J492" s="2"/>
      <c r="K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s="332" customFormat="1" x14ac:dyDescent="0.25">
      <c r="A493" s="1"/>
      <c r="B493" s="1"/>
      <c r="C493"/>
      <c r="D493" s="2"/>
      <c r="E493" s="2"/>
      <c r="F493" s="231"/>
      <c r="G493" s="2"/>
      <c r="H493" s="2"/>
      <c r="I493" s="2"/>
      <c r="J493" s="2"/>
      <c r="K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s="332" customFormat="1" x14ac:dyDescent="0.25">
      <c r="A494" s="1"/>
      <c r="B494" s="1"/>
      <c r="C494"/>
      <c r="D494" s="2"/>
      <c r="E494" s="2"/>
      <c r="F494" s="231"/>
      <c r="G494" s="2"/>
      <c r="H494" s="2"/>
      <c r="I494" s="2"/>
      <c r="J494" s="2"/>
      <c r="K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s="332" customFormat="1" x14ac:dyDescent="0.25">
      <c r="A495" s="1"/>
      <c r="B495" s="1"/>
      <c r="C495"/>
      <c r="D495" s="2"/>
      <c r="E495" s="2"/>
      <c r="F495" s="231"/>
      <c r="G495" s="2"/>
      <c r="H495" s="2"/>
      <c r="I495" s="2"/>
      <c r="J495" s="2"/>
      <c r="K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s="332" customFormat="1" x14ac:dyDescent="0.25">
      <c r="A496" s="1"/>
      <c r="B496" s="1"/>
      <c r="C496"/>
      <c r="D496" s="2"/>
      <c r="E496" s="2"/>
      <c r="F496" s="231"/>
      <c r="G496" s="2"/>
      <c r="H496" s="2"/>
      <c r="I496" s="2"/>
      <c r="J496" s="2"/>
      <c r="K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s="332" customFormat="1" x14ac:dyDescent="0.25">
      <c r="A497" s="1"/>
      <c r="B497" s="1"/>
      <c r="C497"/>
      <c r="D497" s="2"/>
      <c r="E497" s="2"/>
      <c r="F497" s="231"/>
      <c r="G497" s="2"/>
      <c r="H497" s="2"/>
      <c r="I497" s="2"/>
      <c r="J497" s="2"/>
      <c r="K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s="332" customFormat="1" x14ac:dyDescent="0.25">
      <c r="A498" s="1"/>
      <c r="B498" s="1"/>
      <c r="C498"/>
      <c r="D498" s="2"/>
      <c r="E498" s="2"/>
      <c r="F498" s="231"/>
      <c r="G498" s="2"/>
      <c r="H498" s="2"/>
      <c r="I498" s="2"/>
      <c r="J498" s="2"/>
      <c r="K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s="332" customFormat="1" x14ac:dyDescent="0.25">
      <c r="A499" s="1"/>
      <c r="B499" s="1"/>
      <c r="C499"/>
      <c r="D499" s="2"/>
      <c r="E499" s="2"/>
      <c r="F499" s="231"/>
      <c r="G499" s="2"/>
      <c r="H499" s="2"/>
      <c r="I499" s="2"/>
      <c r="J499" s="2"/>
      <c r="K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s="332" customFormat="1" x14ac:dyDescent="0.25">
      <c r="A500" s="1"/>
      <c r="B500" s="1"/>
      <c r="C500"/>
      <c r="D500" s="2"/>
      <c r="E500" s="2"/>
      <c r="F500" s="231"/>
      <c r="G500" s="2"/>
      <c r="H500" s="2"/>
      <c r="I500" s="2"/>
      <c r="J500" s="2"/>
      <c r="K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s="332" customFormat="1" x14ac:dyDescent="0.25">
      <c r="A501" s="1"/>
      <c r="B501" s="1"/>
      <c r="C501"/>
      <c r="D501" s="2"/>
      <c r="E501" s="2"/>
      <c r="F501" s="231"/>
      <c r="G501" s="2"/>
      <c r="H501" s="2"/>
      <c r="I501" s="2"/>
      <c r="J501" s="2"/>
      <c r="K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s="332" customFormat="1" x14ac:dyDescent="0.25">
      <c r="A502" s="1"/>
      <c r="B502" s="1"/>
      <c r="C502"/>
      <c r="D502" s="2"/>
      <c r="E502" s="2"/>
      <c r="F502" s="231"/>
      <c r="G502" s="2"/>
      <c r="H502" s="2"/>
      <c r="I502" s="2"/>
      <c r="J502" s="2"/>
      <c r="K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s="332" customFormat="1" x14ac:dyDescent="0.25">
      <c r="A503" s="1"/>
      <c r="B503" s="1"/>
      <c r="C503"/>
      <c r="D503" s="2"/>
      <c r="E503" s="2"/>
      <c r="F503" s="231"/>
      <c r="G503" s="2"/>
      <c r="H503" s="2"/>
      <c r="I503" s="2"/>
      <c r="J503" s="2"/>
      <c r="K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s="332" customFormat="1" x14ac:dyDescent="0.25">
      <c r="A504" s="1"/>
      <c r="B504" s="1"/>
      <c r="C504"/>
      <c r="D504" s="2"/>
      <c r="E504" s="2"/>
      <c r="F504" s="231"/>
      <c r="G504" s="2"/>
      <c r="H504" s="2"/>
      <c r="I504" s="2"/>
      <c r="J504" s="2"/>
      <c r="K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s="332" customFormat="1" x14ac:dyDescent="0.25">
      <c r="A505" s="1"/>
      <c r="B505" s="1"/>
      <c r="C505"/>
      <c r="D505" s="2"/>
      <c r="E505" s="2"/>
      <c r="F505" s="231"/>
      <c r="G505" s="2"/>
      <c r="H505" s="2"/>
      <c r="I505" s="2"/>
      <c r="J505" s="2"/>
      <c r="K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s="332" customFormat="1" x14ac:dyDescent="0.25">
      <c r="A506" s="1"/>
      <c r="B506" s="1"/>
      <c r="C506"/>
      <c r="D506" s="2"/>
      <c r="E506" s="2"/>
      <c r="F506" s="231"/>
      <c r="G506" s="2"/>
      <c r="H506" s="2"/>
      <c r="I506" s="2"/>
      <c r="J506" s="2"/>
      <c r="K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s="332" customFormat="1" x14ac:dyDescent="0.25">
      <c r="A507" s="1"/>
      <c r="B507" s="1"/>
      <c r="C507"/>
      <c r="D507" s="2"/>
      <c r="E507" s="2"/>
      <c r="F507" s="231"/>
      <c r="G507" s="2"/>
      <c r="H507" s="2"/>
      <c r="I507" s="2"/>
      <c r="J507" s="2"/>
      <c r="K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s="332" customFormat="1" x14ac:dyDescent="0.25">
      <c r="A508" s="1"/>
      <c r="B508" s="1"/>
      <c r="C508"/>
      <c r="D508" s="2"/>
      <c r="E508" s="2"/>
      <c r="F508" s="231"/>
      <c r="G508" s="2"/>
      <c r="H508" s="2"/>
      <c r="I508" s="2"/>
      <c r="J508" s="2"/>
      <c r="K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s="332" customFormat="1" x14ac:dyDescent="0.25">
      <c r="A509" s="1"/>
      <c r="B509" s="1"/>
      <c r="C509"/>
      <c r="D509" s="2"/>
      <c r="E509" s="2"/>
      <c r="F509" s="231"/>
      <c r="G509" s="2"/>
      <c r="H509" s="2"/>
      <c r="I509" s="2"/>
      <c r="J509" s="2"/>
      <c r="K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s="332" customFormat="1" x14ac:dyDescent="0.25">
      <c r="A510" s="1"/>
      <c r="B510" s="1"/>
      <c r="C510"/>
      <c r="D510" s="2"/>
      <c r="E510" s="2"/>
      <c r="F510" s="231"/>
      <c r="G510" s="2"/>
      <c r="H510" s="2"/>
      <c r="I510" s="2"/>
      <c r="J510" s="2"/>
      <c r="K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s="332" customFormat="1" x14ac:dyDescent="0.25">
      <c r="A511" s="1"/>
      <c r="B511" s="1"/>
      <c r="C511"/>
      <c r="D511" s="2"/>
      <c r="E511" s="2"/>
      <c r="F511" s="231"/>
      <c r="G511" s="2"/>
      <c r="H511" s="2"/>
      <c r="I511" s="2"/>
      <c r="J511" s="2"/>
      <c r="K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s="332" customFormat="1" x14ac:dyDescent="0.25">
      <c r="A512" s="1"/>
      <c r="B512" s="1"/>
      <c r="C512"/>
      <c r="D512" s="2"/>
      <c r="E512" s="2"/>
      <c r="F512" s="231"/>
      <c r="G512" s="2"/>
      <c r="H512" s="2"/>
      <c r="I512" s="2"/>
      <c r="J512" s="2"/>
      <c r="K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s="332" customFormat="1" x14ac:dyDescent="0.25">
      <c r="A513" s="1"/>
      <c r="B513" s="1"/>
      <c r="C513"/>
      <c r="D513" s="2"/>
      <c r="E513" s="2"/>
      <c r="F513" s="231"/>
      <c r="G513" s="2"/>
      <c r="H513" s="2"/>
      <c r="I513" s="2"/>
      <c r="J513" s="2"/>
      <c r="K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s="332" customFormat="1" x14ac:dyDescent="0.25">
      <c r="A514" s="1"/>
      <c r="B514" s="1"/>
      <c r="C514"/>
      <c r="D514" s="2"/>
      <c r="E514" s="2"/>
      <c r="F514" s="231"/>
      <c r="G514" s="2"/>
      <c r="H514" s="2"/>
      <c r="I514" s="2"/>
      <c r="J514" s="2"/>
      <c r="K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s="332" customFormat="1" x14ac:dyDescent="0.25">
      <c r="A515" s="1"/>
      <c r="B515" s="1"/>
      <c r="C515"/>
      <c r="D515" s="2"/>
      <c r="E515" s="2"/>
      <c r="F515" s="231"/>
      <c r="G515" s="2"/>
      <c r="H515" s="2"/>
      <c r="I515" s="2"/>
      <c r="J515" s="2"/>
      <c r="K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s="332" customFormat="1" x14ac:dyDescent="0.25">
      <c r="A516" s="1"/>
      <c r="B516" s="1"/>
      <c r="C516"/>
      <c r="D516" s="2"/>
      <c r="E516" s="2"/>
      <c r="F516" s="231"/>
      <c r="G516" s="2"/>
      <c r="H516" s="2"/>
      <c r="I516" s="2"/>
      <c r="J516" s="2"/>
      <c r="K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s="332" customFormat="1" x14ac:dyDescent="0.25">
      <c r="A517" s="1"/>
      <c r="B517" s="1"/>
      <c r="C517"/>
      <c r="D517" s="2"/>
      <c r="E517" s="2"/>
      <c r="F517" s="231"/>
      <c r="G517" s="2"/>
      <c r="H517" s="2"/>
      <c r="I517" s="2"/>
      <c r="J517" s="2"/>
      <c r="K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s="332" customFormat="1" x14ac:dyDescent="0.25">
      <c r="A518" s="1"/>
      <c r="B518" s="1"/>
      <c r="C518"/>
      <c r="D518" s="2"/>
      <c r="E518" s="2"/>
      <c r="F518" s="231"/>
      <c r="G518" s="2"/>
      <c r="H518" s="2"/>
      <c r="I518" s="2"/>
      <c r="J518" s="2"/>
      <c r="K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s="332" customFormat="1" x14ac:dyDescent="0.25">
      <c r="A519" s="1"/>
      <c r="B519" s="1"/>
      <c r="C519"/>
      <c r="D519" s="2"/>
      <c r="E519" s="2"/>
      <c r="F519" s="231"/>
      <c r="G519" s="2"/>
      <c r="H519" s="2"/>
      <c r="I519" s="2"/>
      <c r="J519" s="2"/>
      <c r="K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s="332" customFormat="1" x14ac:dyDescent="0.25">
      <c r="A520" s="1"/>
      <c r="B520" s="1"/>
      <c r="C520"/>
      <c r="D520" s="2"/>
      <c r="E520" s="2"/>
      <c r="F520" s="231"/>
      <c r="G520" s="2"/>
      <c r="H520" s="2"/>
      <c r="I520" s="2"/>
      <c r="J520" s="2"/>
      <c r="K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s="332" customFormat="1" x14ac:dyDescent="0.25">
      <c r="A521" s="1"/>
      <c r="B521" s="1"/>
      <c r="C521"/>
      <c r="D521" s="2"/>
      <c r="E521" s="2"/>
      <c r="F521" s="231"/>
      <c r="G521" s="2"/>
      <c r="H521" s="2"/>
      <c r="I521" s="2"/>
      <c r="J521" s="2"/>
      <c r="K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s="332" customFormat="1" x14ac:dyDescent="0.25">
      <c r="A522" s="1"/>
      <c r="B522" s="1"/>
      <c r="C522"/>
      <c r="D522" s="2"/>
      <c r="E522" s="2"/>
      <c r="F522" s="231"/>
      <c r="G522" s="2"/>
      <c r="H522" s="2"/>
      <c r="I522" s="2"/>
      <c r="J522" s="2"/>
      <c r="K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s="332" customFormat="1" x14ac:dyDescent="0.25">
      <c r="A523" s="1"/>
      <c r="B523" s="1"/>
      <c r="C523"/>
      <c r="D523" s="2"/>
      <c r="E523" s="2"/>
      <c r="F523" s="231"/>
      <c r="G523" s="2"/>
      <c r="H523" s="2"/>
      <c r="I523" s="2"/>
      <c r="J523" s="2"/>
      <c r="K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s="332" customFormat="1" x14ac:dyDescent="0.25">
      <c r="A524" s="1"/>
      <c r="B524" s="1"/>
      <c r="C524"/>
      <c r="D524" s="2"/>
      <c r="E524" s="2"/>
      <c r="F524" s="231"/>
      <c r="G524" s="2"/>
      <c r="H524" s="2"/>
      <c r="I524" s="2"/>
      <c r="J524" s="2"/>
      <c r="K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s="332" customFormat="1" x14ac:dyDescent="0.25">
      <c r="A525" s="1"/>
      <c r="B525" s="1"/>
      <c r="C525"/>
      <c r="D525" s="2"/>
      <c r="E525" s="2"/>
      <c r="F525" s="231"/>
      <c r="G525" s="2"/>
      <c r="H525" s="2"/>
      <c r="I525" s="2"/>
      <c r="J525" s="2"/>
      <c r="K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s="332" customFormat="1" x14ac:dyDescent="0.25">
      <c r="A526" s="1"/>
      <c r="B526" s="1"/>
      <c r="C526"/>
      <c r="D526" s="2"/>
      <c r="E526" s="2"/>
      <c r="F526" s="231"/>
      <c r="G526" s="2"/>
      <c r="H526" s="2"/>
      <c r="I526" s="2"/>
      <c r="J526" s="2"/>
      <c r="K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s="332" customFormat="1" x14ac:dyDescent="0.25">
      <c r="A527" s="1"/>
      <c r="B527" s="1"/>
      <c r="C527"/>
      <c r="D527" s="2"/>
      <c r="E527" s="2"/>
      <c r="F527" s="231"/>
      <c r="G527" s="2"/>
      <c r="H527" s="2"/>
      <c r="I527" s="2"/>
      <c r="J527" s="2"/>
      <c r="K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s="332" customFormat="1" x14ac:dyDescent="0.25">
      <c r="A528" s="1"/>
      <c r="B528" s="1"/>
      <c r="C528"/>
      <c r="D528" s="2"/>
      <c r="E528" s="2"/>
      <c r="F528" s="231"/>
      <c r="G528" s="2"/>
      <c r="H528" s="2"/>
      <c r="I528" s="2"/>
      <c r="J528" s="2"/>
      <c r="K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s="332" customFormat="1" x14ac:dyDescent="0.25">
      <c r="A529" s="1"/>
      <c r="B529" s="1"/>
      <c r="C529"/>
      <c r="D529" s="2"/>
      <c r="E529" s="2"/>
      <c r="F529" s="231"/>
      <c r="G529" s="2"/>
      <c r="H529" s="2"/>
      <c r="I529" s="2"/>
      <c r="J529" s="2"/>
      <c r="K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s="332" customFormat="1" x14ac:dyDescent="0.25">
      <c r="A530" s="1"/>
      <c r="B530" s="1"/>
      <c r="C530"/>
      <c r="D530" s="2"/>
      <c r="E530" s="2"/>
      <c r="F530" s="231"/>
      <c r="G530" s="2"/>
      <c r="H530" s="2"/>
      <c r="I530" s="2"/>
      <c r="J530" s="2"/>
      <c r="K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s="332" customFormat="1" x14ac:dyDescent="0.25">
      <c r="A531" s="1"/>
      <c r="B531" s="1"/>
      <c r="C531"/>
      <c r="D531" s="2"/>
      <c r="E531" s="2"/>
      <c r="F531" s="231"/>
      <c r="G531" s="2"/>
      <c r="H531" s="2"/>
      <c r="I531" s="2"/>
      <c r="J531" s="2"/>
      <c r="K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s="332" customFormat="1" x14ac:dyDescent="0.25">
      <c r="A532" s="1"/>
      <c r="B532" s="1"/>
      <c r="C532"/>
      <c r="D532" s="2"/>
      <c r="E532" s="2"/>
      <c r="F532" s="231"/>
      <c r="G532" s="2"/>
      <c r="H532" s="2"/>
      <c r="I532" s="2"/>
      <c r="J532" s="2"/>
      <c r="K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s="332" customFormat="1" x14ac:dyDescent="0.25">
      <c r="A533" s="1"/>
      <c r="B533" s="1"/>
      <c r="C533"/>
      <c r="D533" s="2"/>
      <c r="E533" s="2"/>
      <c r="F533" s="231"/>
      <c r="G533" s="2"/>
      <c r="H533" s="2"/>
      <c r="I533" s="2"/>
      <c r="J533" s="2"/>
      <c r="K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s="332" customFormat="1" x14ac:dyDescent="0.25">
      <c r="A534" s="1"/>
      <c r="B534" s="1"/>
      <c r="C534"/>
      <c r="D534" s="2"/>
      <c r="E534" s="2"/>
      <c r="F534" s="231"/>
      <c r="G534" s="2"/>
      <c r="H534" s="2"/>
      <c r="I534" s="2"/>
      <c r="J534" s="2"/>
      <c r="K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s="332" customFormat="1" x14ac:dyDescent="0.25">
      <c r="A535" s="1"/>
      <c r="B535" s="1"/>
      <c r="C535"/>
      <c r="D535" s="2"/>
      <c r="E535" s="2"/>
      <c r="F535" s="231"/>
      <c r="G535" s="2"/>
      <c r="H535" s="2"/>
      <c r="I535" s="2"/>
      <c r="J535" s="2"/>
      <c r="K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s="332" customFormat="1" x14ac:dyDescent="0.25">
      <c r="A536" s="1"/>
      <c r="B536" s="1"/>
      <c r="C536"/>
      <c r="D536" s="2"/>
      <c r="E536" s="2"/>
      <c r="F536" s="231"/>
      <c r="G536" s="2"/>
      <c r="H536" s="2"/>
      <c r="I536" s="2"/>
      <c r="J536" s="2"/>
      <c r="K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s="332" customFormat="1" x14ac:dyDescent="0.25">
      <c r="A537" s="1"/>
      <c r="B537" s="1"/>
      <c r="C537"/>
      <c r="D537" s="2"/>
      <c r="E537" s="2"/>
      <c r="F537" s="231"/>
      <c r="G537" s="2"/>
      <c r="H537" s="2"/>
      <c r="I537" s="2"/>
      <c r="J537" s="2"/>
      <c r="K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s="332" customFormat="1" x14ac:dyDescent="0.25">
      <c r="A538" s="1"/>
      <c r="B538" s="1"/>
      <c r="C538"/>
      <c r="D538" s="2"/>
      <c r="E538" s="2"/>
      <c r="F538" s="231"/>
      <c r="G538" s="2"/>
      <c r="H538" s="2"/>
      <c r="I538" s="2"/>
      <c r="J538" s="2"/>
      <c r="K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s="332" customFormat="1" x14ac:dyDescent="0.25">
      <c r="A539" s="1"/>
      <c r="B539" s="1"/>
      <c r="C539"/>
      <c r="D539" s="2"/>
      <c r="E539" s="2"/>
      <c r="F539" s="231"/>
      <c r="G539" s="2"/>
      <c r="H539" s="2"/>
      <c r="I539" s="2"/>
      <c r="J539" s="2"/>
      <c r="K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s="332" customFormat="1" x14ac:dyDescent="0.25">
      <c r="A540" s="1"/>
      <c r="B540" s="1"/>
      <c r="C540"/>
      <c r="D540" s="2"/>
      <c r="E540" s="2"/>
      <c r="F540" s="231"/>
      <c r="G540" s="2"/>
      <c r="H540" s="2"/>
      <c r="I540" s="2"/>
      <c r="J540" s="2"/>
      <c r="K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s="332" customFormat="1" x14ac:dyDescent="0.25">
      <c r="A541" s="1"/>
      <c r="B541" s="1"/>
      <c r="C541"/>
      <c r="D541" s="2"/>
      <c r="E541" s="2"/>
      <c r="F541" s="231"/>
      <c r="G541" s="2"/>
      <c r="H541" s="2"/>
      <c r="I541" s="2"/>
      <c r="J541" s="2"/>
      <c r="K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s="332" customFormat="1" x14ac:dyDescent="0.25">
      <c r="A542" s="1"/>
      <c r="B542" s="1"/>
      <c r="C542"/>
      <c r="D542" s="2"/>
      <c r="E542" s="2"/>
      <c r="F542" s="231"/>
      <c r="G542" s="2"/>
      <c r="H542" s="2"/>
      <c r="I542" s="2"/>
      <c r="J542" s="2"/>
      <c r="K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s="332" customFormat="1" x14ac:dyDescent="0.25">
      <c r="A543" s="1"/>
      <c r="B543" s="1"/>
      <c r="C543"/>
      <c r="D543" s="2"/>
      <c r="E543" s="2"/>
      <c r="F543" s="231"/>
      <c r="G543" s="2"/>
      <c r="H543" s="2"/>
      <c r="I543" s="2"/>
      <c r="J543" s="2"/>
      <c r="K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s="332" customFormat="1" x14ac:dyDescent="0.25">
      <c r="A544" s="1"/>
      <c r="B544" s="1"/>
      <c r="C544"/>
      <c r="D544" s="2"/>
      <c r="E544" s="2"/>
      <c r="F544" s="231"/>
      <c r="G544" s="2"/>
      <c r="H544" s="2"/>
      <c r="I544" s="2"/>
      <c r="J544" s="2"/>
      <c r="K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s="332" customFormat="1" x14ac:dyDescent="0.25">
      <c r="A545" s="1"/>
      <c r="B545" s="1"/>
      <c r="C545"/>
      <c r="D545" s="2"/>
      <c r="E545" s="2"/>
      <c r="F545" s="231"/>
      <c r="G545" s="2"/>
      <c r="H545" s="2"/>
      <c r="I545" s="2"/>
      <c r="J545" s="2"/>
      <c r="K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s="332" customFormat="1" x14ac:dyDescent="0.25">
      <c r="A546" s="1"/>
      <c r="B546" s="1"/>
      <c r="C546"/>
      <c r="D546" s="2"/>
      <c r="E546" s="2"/>
      <c r="F546" s="231"/>
      <c r="G546" s="2"/>
      <c r="H546" s="2"/>
      <c r="I546" s="2"/>
      <c r="J546" s="2"/>
      <c r="K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s="332" customFormat="1" x14ac:dyDescent="0.25">
      <c r="A547" s="1"/>
      <c r="B547" s="1"/>
      <c r="C547"/>
      <c r="D547" s="2"/>
      <c r="E547" s="2"/>
      <c r="F547" s="231"/>
      <c r="G547" s="2"/>
      <c r="H547" s="2"/>
      <c r="I547" s="2"/>
      <c r="J547" s="2"/>
      <c r="K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s="332" customFormat="1" x14ac:dyDescent="0.25">
      <c r="A548" s="1"/>
      <c r="B548" s="1"/>
      <c r="C548"/>
      <c r="D548" s="2"/>
      <c r="E548" s="2"/>
      <c r="F548" s="231"/>
      <c r="G548" s="2"/>
      <c r="H548" s="2"/>
      <c r="I548" s="2"/>
      <c r="J548" s="2"/>
      <c r="K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s="332" customFormat="1" x14ac:dyDescent="0.25">
      <c r="A549" s="1"/>
      <c r="B549" s="1"/>
      <c r="C549"/>
      <c r="D549" s="2"/>
      <c r="E549" s="2"/>
      <c r="F549" s="231"/>
      <c r="G549" s="2"/>
      <c r="H549" s="2"/>
      <c r="I549" s="2"/>
      <c r="J549" s="2"/>
      <c r="K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s="332" customFormat="1" x14ac:dyDescent="0.25">
      <c r="A550" s="1"/>
      <c r="B550" s="1"/>
      <c r="C550"/>
      <c r="D550" s="2"/>
      <c r="E550" s="2"/>
      <c r="F550" s="231"/>
      <c r="G550" s="2"/>
      <c r="H550" s="2"/>
      <c r="I550" s="2"/>
      <c r="J550" s="2"/>
      <c r="K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s="332" customFormat="1" x14ac:dyDescent="0.25">
      <c r="A551" s="1"/>
      <c r="B551" s="1"/>
      <c r="C551"/>
      <c r="D551" s="2"/>
      <c r="E551" s="2"/>
      <c r="F551" s="231"/>
      <c r="G551" s="2"/>
      <c r="H551" s="2"/>
      <c r="I551" s="2"/>
      <c r="J551" s="2"/>
      <c r="K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s="332" customFormat="1" x14ac:dyDescent="0.25">
      <c r="A552" s="1"/>
      <c r="B552" s="1"/>
      <c r="C552"/>
      <c r="D552" s="2"/>
      <c r="E552" s="2"/>
      <c r="F552" s="231"/>
      <c r="G552" s="2"/>
      <c r="H552" s="2"/>
      <c r="I552" s="2"/>
      <c r="J552" s="2"/>
      <c r="K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s="332" customFormat="1" x14ac:dyDescent="0.25">
      <c r="A553" s="1"/>
      <c r="B553" s="1"/>
      <c r="C553"/>
      <c r="D553" s="2"/>
      <c r="E553" s="2"/>
      <c r="F553" s="231"/>
      <c r="G553" s="2"/>
      <c r="H553" s="2"/>
      <c r="I553" s="2"/>
      <c r="J553" s="2"/>
      <c r="K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s="332" customFormat="1" x14ac:dyDescent="0.25">
      <c r="A554" s="1"/>
      <c r="B554" s="1"/>
      <c r="C554"/>
      <c r="D554" s="2"/>
      <c r="E554" s="2"/>
      <c r="F554" s="231"/>
      <c r="G554" s="2"/>
      <c r="H554" s="2"/>
      <c r="I554" s="2"/>
      <c r="J554" s="2"/>
      <c r="K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s="332" customFormat="1" x14ac:dyDescent="0.25">
      <c r="A555" s="1"/>
      <c r="B555" s="1"/>
      <c r="C555"/>
      <c r="D555" s="2"/>
      <c r="E555" s="2"/>
      <c r="F555" s="231"/>
      <c r="G555" s="2"/>
      <c r="H555" s="2"/>
      <c r="I555" s="2"/>
      <c r="J555" s="2"/>
      <c r="K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s="332" customFormat="1" x14ac:dyDescent="0.25">
      <c r="A556" s="1"/>
      <c r="B556" s="1"/>
      <c r="C556"/>
      <c r="D556" s="2"/>
      <c r="E556" s="2"/>
      <c r="F556" s="231"/>
      <c r="G556" s="2"/>
      <c r="H556" s="2"/>
      <c r="I556" s="2"/>
      <c r="J556" s="2"/>
      <c r="K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s="332" customFormat="1" x14ac:dyDescent="0.25">
      <c r="A557" s="1"/>
      <c r="B557" s="1"/>
      <c r="C557"/>
      <c r="D557" s="2"/>
      <c r="E557" s="2"/>
      <c r="F557" s="231"/>
      <c r="G557" s="2"/>
      <c r="H557" s="2"/>
      <c r="I557" s="2"/>
      <c r="J557" s="2"/>
      <c r="K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s="332" customFormat="1" x14ac:dyDescent="0.25">
      <c r="A558" s="1"/>
      <c r="B558" s="1"/>
      <c r="C558"/>
      <c r="D558" s="2"/>
      <c r="E558" s="2"/>
      <c r="F558" s="231"/>
      <c r="G558" s="2"/>
      <c r="H558" s="2"/>
      <c r="I558" s="2"/>
      <c r="J558" s="2"/>
      <c r="K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s="332" customFormat="1" x14ac:dyDescent="0.25">
      <c r="A559" s="1"/>
      <c r="B559" s="1"/>
      <c r="C559"/>
      <c r="D559" s="2"/>
      <c r="E559" s="2"/>
      <c r="F559" s="231"/>
      <c r="G559" s="2"/>
      <c r="H559" s="2"/>
      <c r="I559" s="2"/>
      <c r="J559" s="2"/>
      <c r="K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s="332" customFormat="1" x14ac:dyDescent="0.25">
      <c r="A560" s="1"/>
      <c r="B560" s="1"/>
      <c r="C560"/>
      <c r="D560" s="2"/>
      <c r="E560" s="2"/>
      <c r="F560" s="231"/>
      <c r="G560" s="2"/>
      <c r="H560" s="2"/>
      <c r="I560" s="2"/>
      <c r="J560" s="2"/>
      <c r="K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s="332" customFormat="1" x14ac:dyDescent="0.25">
      <c r="A561" s="1"/>
      <c r="B561" s="1"/>
      <c r="C561"/>
      <c r="D561" s="2"/>
      <c r="E561" s="2"/>
      <c r="F561" s="231"/>
      <c r="G561" s="2"/>
      <c r="H561" s="2"/>
      <c r="I561" s="2"/>
      <c r="J561" s="2"/>
      <c r="K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s="332" customFormat="1" x14ac:dyDescent="0.25">
      <c r="A562" s="1"/>
      <c r="B562" s="1"/>
      <c r="C562"/>
      <c r="D562" s="2"/>
      <c r="E562" s="2"/>
      <c r="F562" s="231"/>
      <c r="G562" s="2"/>
      <c r="H562" s="2"/>
      <c r="I562" s="2"/>
      <c r="J562" s="2"/>
      <c r="K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s="332" customFormat="1" x14ac:dyDescent="0.25">
      <c r="A563" s="1"/>
      <c r="B563" s="1"/>
      <c r="C563"/>
      <c r="D563" s="2"/>
      <c r="E563" s="2"/>
      <c r="F563" s="231"/>
      <c r="G563" s="2"/>
      <c r="H563" s="2"/>
      <c r="I563" s="2"/>
      <c r="J563" s="2"/>
      <c r="K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s="332" customFormat="1" x14ac:dyDescent="0.25">
      <c r="A564" s="1"/>
      <c r="B564" s="1"/>
      <c r="C564"/>
      <c r="D564" s="2"/>
      <c r="E564" s="2"/>
      <c r="F564" s="231"/>
      <c r="G564" s="2"/>
      <c r="H564" s="2"/>
      <c r="I564" s="2"/>
      <c r="J564" s="2"/>
      <c r="K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s="332" customFormat="1" x14ac:dyDescent="0.25">
      <c r="A565" s="1"/>
      <c r="B565" s="1"/>
      <c r="C565"/>
      <c r="D565" s="2"/>
      <c r="E565" s="2"/>
      <c r="F565" s="231"/>
      <c r="G565" s="2"/>
      <c r="H565" s="2"/>
      <c r="I565" s="2"/>
      <c r="J565" s="2"/>
      <c r="K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s="332" customFormat="1" x14ac:dyDescent="0.25">
      <c r="A566" s="1"/>
      <c r="B566" s="1"/>
      <c r="C566"/>
      <c r="D566" s="2"/>
      <c r="E566" s="2"/>
      <c r="F566" s="231"/>
      <c r="G566" s="2"/>
      <c r="H566" s="2"/>
      <c r="I566" s="2"/>
      <c r="J566" s="2"/>
      <c r="K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s="332" customFormat="1" x14ac:dyDescent="0.25">
      <c r="A567" s="1"/>
      <c r="B567" s="1"/>
      <c r="C567"/>
      <c r="D567" s="2"/>
      <c r="E567" s="2"/>
      <c r="F567" s="231"/>
      <c r="G567" s="2"/>
      <c r="H567" s="2"/>
      <c r="I567" s="2"/>
      <c r="J567" s="2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s="332" customFormat="1" x14ac:dyDescent="0.25">
      <c r="A568" s="1"/>
      <c r="B568" s="1"/>
      <c r="C568"/>
      <c r="D568" s="2"/>
      <c r="E568" s="2"/>
      <c r="F568" s="231"/>
      <c r="G568" s="2"/>
      <c r="H568" s="2"/>
      <c r="I568" s="2"/>
      <c r="J568" s="2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s="332" customFormat="1" x14ac:dyDescent="0.25">
      <c r="A569" s="1"/>
      <c r="B569" s="1"/>
      <c r="C569"/>
      <c r="D569" s="2"/>
      <c r="E569" s="2"/>
      <c r="F569" s="231"/>
      <c r="G569" s="2"/>
      <c r="H569" s="2"/>
      <c r="I569" s="2"/>
      <c r="J569" s="2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s="332" customFormat="1" x14ac:dyDescent="0.25">
      <c r="A570" s="1"/>
      <c r="B570" s="1"/>
      <c r="C570"/>
      <c r="D570" s="2"/>
      <c r="E570" s="2"/>
      <c r="F570" s="231"/>
      <c r="G570" s="2"/>
      <c r="H570" s="2"/>
      <c r="I570" s="2"/>
      <c r="J570" s="2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s="332" customFormat="1" x14ac:dyDescent="0.25">
      <c r="A571" s="1"/>
      <c r="B571" s="1"/>
      <c r="C571"/>
      <c r="D571" s="2"/>
      <c r="E571" s="2"/>
      <c r="F571" s="231"/>
      <c r="G571" s="2"/>
      <c r="H571" s="2"/>
      <c r="I571" s="2"/>
      <c r="J571" s="2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s="332" customFormat="1" x14ac:dyDescent="0.25">
      <c r="A572" s="1"/>
      <c r="B572" s="1"/>
      <c r="C572"/>
      <c r="D572" s="2"/>
      <c r="E572" s="2"/>
      <c r="F572" s="231"/>
      <c r="G572" s="2"/>
      <c r="H572" s="2"/>
      <c r="I572" s="2"/>
      <c r="J572" s="2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s="332" customFormat="1" x14ac:dyDescent="0.25">
      <c r="A573" s="1"/>
      <c r="B573" s="1"/>
      <c r="C573"/>
      <c r="D573" s="2"/>
      <c r="E573" s="2"/>
      <c r="F573" s="231"/>
      <c r="G573" s="2"/>
      <c r="H573" s="2"/>
      <c r="I573" s="2"/>
      <c r="J573" s="2"/>
      <c r="K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s="332" customFormat="1" x14ac:dyDescent="0.25">
      <c r="A574" s="1"/>
      <c r="B574" s="1"/>
      <c r="C574"/>
      <c r="D574" s="2"/>
      <c r="E574" s="2"/>
      <c r="F574" s="231"/>
      <c r="G574" s="2"/>
      <c r="H574" s="2"/>
      <c r="I574" s="2"/>
      <c r="J574" s="2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s="332" customFormat="1" x14ac:dyDescent="0.25">
      <c r="A575" s="1"/>
      <c r="B575" s="1"/>
      <c r="C575"/>
      <c r="D575" s="2"/>
      <c r="E575" s="2"/>
      <c r="F575" s="231"/>
      <c r="G575" s="2"/>
      <c r="H575" s="2"/>
      <c r="I575" s="2"/>
      <c r="J575" s="2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s="332" customFormat="1" x14ac:dyDescent="0.25">
      <c r="A576" s="1"/>
      <c r="B576" s="1"/>
      <c r="C576"/>
      <c r="D576" s="2"/>
      <c r="E576" s="2"/>
      <c r="F576" s="231"/>
      <c r="G576" s="2"/>
      <c r="H576" s="2"/>
      <c r="I576" s="2"/>
      <c r="J576" s="2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s="332" customFormat="1" x14ac:dyDescent="0.25">
      <c r="A577" s="1"/>
      <c r="B577" s="1"/>
      <c r="C577"/>
      <c r="D577" s="2"/>
      <c r="E577" s="2"/>
      <c r="F577" s="231"/>
      <c r="G577" s="2"/>
      <c r="H577" s="2"/>
      <c r="I577" s="2"/>
      <c r="J577" s="2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s="332" customFormat="1" x14ac:dyDescent="0.25">
      <c r="A578" s="1"/>
      <c r="B578" s="1"/>
      <c r="C578"/>
      <c r="D578" s="2"/>
      <c r="E578" s="2"/>
      <c r="F578" s="231"/>
      <c r="G578" s="2"/>
      <c r="H578" s="2"/>
      <c r="I578" s="2"/>
      <c r="J578" s="2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s="332" customFormat="1" x14ac:dyDescent="0.25">
      <c r="A579" s="1"/>
      <c r="B579" s="1"/>
      <c r="C579"/>
      <c r="D579" s="2"/>
      <c r="E579" s="2"/>
      <c r="F579" s="231"/>
      <c r="G579" s="2"/>
      <c r="H579" s="2"/>
      <c r="I579" s="2"/>
      <c r="J579" s="2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s="332" customFormat="1" x14ac:dyDescent="0.25">
      <c r="A580" s="1"/>
      <c r="B580" s="1"/>
      <c r="C580"/>
      <c r="D580" s="2"/>
      <c r="E580" s="2"/>
      <c r="F580" s="231"/>
      <c r="G580" s="2"/>
      <c r="H580" s="2"/>
      <c r="I580" s="2"/>
      <c r="J580" s="2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s="332" customFormat="1" x14ac:dyDescent="0.25">
      <c r="A581" s="1"/>
      <c r="B581" s="1"/>
      <c r="C581"/>
      <c r="D581" s="2"/>
      <c r="E581" s="2"/>
      <c r="F581" s="231"/>
      <c r="G581" s="2"/>
      <c r="H581" s="2"/>
      <c r="I581" s="2"/>
      <c r="J581" s="2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s="332" customFormat="1" x14ac:dyDescent="0.25">
      <c r="A582" s="1"/>
      <c r="B582" s="1"/>
      <c r="C582"/>
      <c r="D582" s="2"/>
      <c r="E582" s="2"/>
      <c r="F582" s="231"/>
      <c r="G582" s="2"/>
      <c r="H582" s="2"/>
      <c r="I582" s="2"/>
      <c r="J582" s="2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s="332" customFormat="1" x14ac:dyDescent="0.25">
      <c r="A583" s="1"/>
      <c r="B583" s="1"/>
      <c r="C583"/>
      <c r="D583" s="2"/>
      <c r="E583" s="2"/>
      <c r="F583" s="231"/>
      <c r="G583" s="2"/>
      <c r="H583" s="2"/>
      <c r="I583" s="2"/>
      <c r="J583" s="2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s="332" customFormat="1" x14ac:dyDescent="0.25">
      <c r="A584" s="1"/>
      <c r="B584" s="1"/>
      <c r="C584"/>
      <c r="D584" s="2"/>
      <c r="E584" s="2"/>
      <c r="F584" s="231"/>
      <c r="G584" s="2"/>
      <c r="H584" s="2"/>
      <c r="I584" s="2"/>
      <c r="J584" s="2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s="332" customFormat="1" x14ac:dyDescent="0.25">
      <c r="A585" s="1"/>
      <c r="B585" s="1"/>
      <c r="C585"/>
      <c r="D585" s="2"/>
      <c r="E585" s="2"/>
      <c r="F585" s="231"/>
      <c r="G585" s="2"/>
      <c r="H585" s="2"/>
      <c r="I585" s="2"/>
      <c r="J585" s="2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s="332" customFormat="1" x14ac:dyDescent="0.25">
      <c r="A586" s="1"/>
      <c r="B586" s="1"/>
      <c r="C586"/>
      <c r="D586" s="2"/>
      <c r="E586" s="2"/>
      <c r="F586" s="231"/>
      <c r="G586" s="2"/>
      <c r="H586" s="2"/>
      <c r="I586" s="2"/>
      <c r="J586" s="2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s="332" customFormat="1" x14ac:dyDescent="0.25">
      <c r="A587" s="1"/>
      <c r="B587" s="1"/>
      <c r="C587"/>
      <c r="D587" s="2"/>
      <c r="E587" s="2"/>
      <c r="F587" s="231"/>
      <c r="G587" s="2"/>
      <c r="H587" s="2"/>
      <c r="I587" s="2"/>
      <c r="J587" s="2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s="332" customFormat="1" x14ac:dyDescent="0.25">
      <c r="A588" s="1"/>
      <c r="B588" s="1"/>
      <c r="C588"/>
      <c r="D588" s="2"/>
      <c r="E588" s="2"/>
      <c r="F588" s="231"/>
      <c r="G588" s="2"/>
      <c r="H588" s="2"/>
      <c r="I588" s="2"/>
      <c r="J588" s="2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s="332" customFormat="1" x14ac:dyDescent="0.25">
      <c r="A589" s="1"/>
      <c r="B589" s="1"/>
      <c r="C589"/>
      <c r="D589" s="2"/>
      <c r="E589" s="2"/>
      <c r="F589" s="231"/>
      <c r="G589" s="2"/>
      <c r="H589" s="2"/>
      <c r="I589" s="2"/>
      <c r="J589" s="2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s="332" customFormat="1" x14ac:dyDescent="0.25">
      <c r="A590" s="1"/>
      <c r="B590" s="1"/>
      <c r="C590"/>
      <c r="D590" s="2"/>
      <c r="E590" s="2"/>
      <c r="F590" s="231"/>
      <c r="G590" s="2"/>
      <c r="H590" s="2"/>
      <c r="I590" s="2"/>
      <c r="J590" s="2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s="332" customFormat="1" x14ac:dyDescent="0.25">
      <c r="A591" s="1"/>
      <c r="B591" s="1"/>
      <c r="C591"/>
      <c r="D591" s="2"/>
      <c r="E591" s="2"/>
      <c r="F591" s="231"/>
      <c r="G591" s="2"/>
      <c r="H591" s="2"/>
      <c r="I591" s="2"/>
      <c r="J591" s="2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s="332" customFormat="1" x14ac:dyDescent="0.25">
      <c r="A592" s="1"/>
      <c r="B592" s="1"/>
      <c r="C592"/>
      <c r="D592" s="2"/>
      <c r="E592" s="2"/>
      <c r="F592" s="231"/>
      <c r="G592" s="2"/>
      <c r="H592" s="2"/>
      <c r="I592" s="2"/>
      <c r="J592" s="2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s="332" customFormat="1" x14ac:dyDescent="0.25">
      <c r="A593" s="1"/>
      <c r="B593" s="1"/>
      <c r="C593"/>
      <c r="D593" s="2"/>
      <c r="E593" s="2"/>
      <c r="F593" s="231"/>
      <c r="G593" s="2"/>
      <c r="H593" s="2"/>
      <c r="I593" s="2"/>
      <c r="J593" s="2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s="332" customFormat="1" x14ac:dyDescent="0.25">
      <c r="A594" s="1"/>
      <c r="B594" s="1"/>
      <c r="C594"/>
      <c r="D594" s="2"/>
      <c r="E594" s="2"/>
      <c r="F594" s="231"/>
      <c r="G594" s="2"/>
      <c r="H594" s="2"/>
      <c r="I594" s="2"/>
      <c r="J594" s="2"/>
      <c r="K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s="332" customFormat="1" x14ac:dyDescent="0.25">
      <c r="A595" s="1"/>
      <c r="B595" s="1"/>
      <c r="C595"/>
      <c r="D595" s="2"/>
      <c r="E595" s="2"/>
      <c r="F595" s="231"/>
      <c r="G595" s="2"/>
      <c r="H595" s="2"/>
      <c r="I595" s="2"/>
      <c r="J595" s="2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s="332" customFormat="1" x14ac:dyDescent="0.25">
      <c r="A596" s="1"/>
      <c r="B596" s="1"/>
      <c r="C596"/>
      <c r="D596" s="2"/>
      <c r="E596" s="2"/>
      <c r="F596" s="231"/>
      <c r="G596" s="2"/>
      <c r="H596" s="2"/>
      <c r="I596" s="2"/>
      <c r="J596" s="2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s="332" customFormat="1" x14ac:dyDescent="0.25">
      <c r="A597" s="1"/>
      <c r="B597" s="1"/>
      <c r="C597"/>
      <c r="D597" s="2"/>
      <c r="E597" s="2"/>
      <c r="F597" s="231"/>
      <c r="G597" s="2"/>
      <c r="H597" s="2"/>
      <c r="I597" s="2"/>
      <c r="J597" s="2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s="332" customFormat="1" x14ac:dyDescent="0.25">
      <c r="A598" s="1"/>
      <c r="B598" s="1"/>
      <c r="C598"/>
      <c r="D598" s="2"/>
      <c r="E598" s="2"/>
      <c r="F598" s="231"/>
      <c r="G598" s="2"/>
      <c r="H598" s="2"/>
      <c r="I598" s="2"/>
      <c r="J598" s="2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s="332" customFormat="1" x14ac:dyDescent="0.25">
      <c r="A599" s="1"/>
      <c r="B599" s="1"/>
      <c r="C599"/>
      <c r="D599" s="2"/>
      <c r="E599" s="2"/>
      <c r="F599" s="231"/>
      <c r="G599" s="2"/>
      <c r="H599" s="2"/>
      <c r="I599" s="2"/>
      <c r="J599" s="2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s="332" customFormat="1" x14ac:dyDescent="0.25">
      <c r="A600" s="1"/>
      <c r="B600" s="1"/>
      <c r="C600"/>
      <c r="D600" s="2"/>
      <c r="E600" s="2"/>
      <c r="F600" s="231"/>
      <c r="G600" s="2"/>
      <c r="H600" s="2"/>
      <c r="I600" s="2"/>
      <c r="J600" s="2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s="332" customFormat="1" x14ac:dyDescent="0.25">
      <c r="A601" s="1"/>
      <c r="B601" s="1"/>
      <c r="C601"/>
      <c r="D601" s="2"/>
      <c r="E601" s="2"/>
      <c r="F601" s="231"/>
      <c r="G601" s="2"/>
      <c r="H601" s="2"/>
      <c r="I601" s="2"/>
      <c r="J601" s="2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s="332" customFormat="1" x14ac:dyDescent="0.25">
      <c r="A602" s="1"/>
      <c r="B602" s="1"/>
      <c r="C602"/>
      <c r="D602" s="2"/>
      <c r="E602" s="2"/>
      <c r="F602" s="231"/>
      <c r="G602" s="2"/>
      <c r="H602" s="2"/>
      <c r="I602" s="2"/>
      <c r="J602" s="2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s="332" customFormat="1" x14ac:dyDescent="0.25">
      <c r="A603" s="1"/>
      <c r="B603" s="1"/>
      <c r="C603"/>
      <c r="D603" s="2"/>
      <c r="E603" s="2"/>
      <c r="F603" s="231"/>
      <c r="G603" s="2"/>
      <c r="H603" s="2"/>
      <c r="I603" s="2"/>
      <c r="J603" s="2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s="332" customFormat="1" x14ac:dyDescent="0.25">
      <c r="A604" s="1"/>
      <c r="B604" s="1"/>
      <c r="C604"/>
      <c r="D604" s="2"/>
      <c r="E604" s="2"/>
      <c r="F604" s="231"/>
      <c r="G604" s="2"/>
      <c r="H604" s="2"/>
      <c r="I604" s="2"/>
      <c r="J604" s="2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s="332" customFormat="1" x14ac:dyDescent="0.25">
      <c r="A605" s="1"/>
      <c r="B605" s="1"/>
      <c r="C605"/>
      <c r="D605" s="2"/>
      <c r="E605" s="2"/>
      <c r="F605" s="231"/>
      <c r="G605" s="2"/>
      <c r="H605" s="2"/>
      <c r="I605" s="2"/>
      <c r="J605" s="2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s="332" customFormat="1" x14ac:dyDescent="0.25">
      <c r="A606" s="1"/>
      <c r="B606" s="1"/>
      <c r="C606"/>
      <c r="D606" s="2"/>
      <c r="E606" s="2"/>
      <c r="F606" s="231"/>
      <c r="G606" s="2"/>
      <c r="H606" s="2"/>
      <c r="I606" s="2"/>
      <c r="J606" s="2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s="332" customFormat="1" x14ac:dyDescent="0.25">
      <c r="A607" s="1"/>
      <c r="B607" s="1"/>
      <c r="C607"/>
      <c r="D607" s="2"/>
      <c r="E607" s="2"/>
      <c r="F607" s="231"/>
      <c r="G607" s="2"/>
      <c r="H607" s="2"/>
      <c r="I607" s="2"/>
      <c r="J607" s="2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s="332" customFormat="1" x14ac:dyDescent="0.25">
      <c r="A608" s="1"/>
      <c r="B608" s="1"/>
      <c r="C608"/>
      <c r="D608" s="2"/>
      <c r="E608" s="2"/>
      <c r="F608" s="231"/>
      <c r="G608" s="2"/>
      <c r="H608" s="2"/>
      <c r="I608" s="2"/>
      <c r="J608" s="2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s="332" customFormat="1" x14ac:dyDescent="0.25">
      <c r="A609" s="1"/>
      <c r="B609" s="1"/>
      <c r="C609"/>
      <c r="D609" s="2"/>
      <c r="E609" s="2"/>
      <c r="F609" s="231"/>
      <c r="G609" s="2"/>
      <c r="H609" s="2"/>
      <c r="I609" s="2"/>
      <c r="J609" s="2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s="332" customFormat="1" x14ac:dyDescent="0.25">
      <c r="A610" s="1"/>
      <c r="B610" s="1"/>
      <c r="C610"/>
      <c r="D610" s="2"/>
      <c r="E610" s="2"/>
      <c r="F610" s="231"/>
      <c r="G610" s="2"/>
      <c r="H610" s="2"/>
      <c r="I610" s="2"/>
      <c r="J610" s="2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s="332" customFormat="1" x14ac:dyDescent="0.25">
      <c r="A611" s="1"/>
      <c r="B611" s="1"/>
      <c r="C611"/>
      <c r="D611" s="2"/>
      <c r="E611" s="2"/>
      <c r="F611" s="231"/>
      <c r="G611" s="2"/>
      <c r="H611" s="2"/>
      <c r="I611" s="2"/>
      <c r="J611" s="2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s="332" customFormat="1" x14ac:dyDescent="0.25">
      <c r="A612" s="1"/>
      <c r="B612" s="1"/>
      <c r="C612"/>
      <c r="D612" s="2"/>
      <c r="E612" s="2"/>
      <c r="F612" s="231"/>
      <c r="G612" s="2"/>
      <c r="H612" s="2"/>
      <c r="I612" s="2"/>
      <c r="J612" s="2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s="332" customFormat="1" x14ac:dyDescent="0.25">
      <c r="A613" s="1"/>
      <c r="B613" s="1"/>
      <c r="C613"/>
      <c r="D613" s="2"/>
      <c r="E613" s="2"/>
      <c r="F613" s="231"/>
      <c r="G613" s="2"/>
      <c r="H613" s="2"/>
      <c r="I613" s="2"/>
      <c r="J613" s="2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s="332" customFormat="1" x14ac:dyDescent="0.25">
      <c r="A614" s="1"/>
      <c r="B614" s="1"/>
      <c r="C614"/>
      <c r="D614" s="2"/>
      <c r="E614" s="2"/>
      <c r="F614" s="231"/>
      <c r="G614" s="2"/>
      <c r="H614" s="2"/>
      <c r="I614" s="2"/>
      <c r="J614" s="2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s="332" customFormat="1" x14ac:dyDescent="0.25">
      <c r="A615" s="1"/>
      <c r="B615" s="1"/>
      <c r="C615"/>
      <c r="D615" s="2"/>
      <c r="E615" s="2"/>
      <c r="F615" s="231"/>
      <c r="G615" s="2"/>
      <c r="H615" s="2"/>
      <c r="I615" s="2"/>
      <c r="J615" s="2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s="332" customFormat="1" x14ac:dyDescent="0.25">
      <c r="A616" s="1"/>
      <c r="B616" s="1"/>
      <c r="C616"/>
      <c r="D616" s="2"/>
      <c r="E616" s="2"/>
      <c r="F616" s="231"/>
      <c r="G616" s="2"/>
      <c r="H616" s="2"/>
      <c r="I616" s="2"/>
      <c r="J616" s="2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s="332" customFormat="1" x14ac:dyDescent="0.25">
      <c r="A617" s="1"/>
      <c r="B617" s="1"/>
      <c r="C617"/>
      <c r="D617" s="2"/>
      <c r="E617" s="2"/>
      <c r="F617" s="231"/>
      <c r="G617" s="2"/>
      <c r="H617" s="2"/>
      <c r="I617" s="2"/>
      <c r="J617" s="2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s="332" customFormat="1" x14ac:dyDescent="0.25">
      <c r="A618" s="1"/>
      <c r="B618" s="1"/>
      <c r="C618"/>
      <c r="D618" s="2"/>
      <c r="E618" s="2"/>
      <c r="F618" s="231"/>
      <c r="G618" s="2"/>
      <c r="H618" s="2"/>
      <c r="I618" s="2"/>
      <c r="J618" s="2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s="332" customFormat="1" x14ac:dyDescent="0.25">
      <c r="A619" s="1"/>
      <c r="B619" s="1"/>
      <c r="C619"/>
      <c r="D619" s="2"/>
      <c r="E619" s="2"/>
      <c r="F619" s="231"/>
      <c r="G619" s="2"/>
      <c r="H619" s="2"/>
      <c r="I619" s="2"/>
      <c r="J619" s="2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s="332" customFormat="1" x14ac:dyDescent="0.25">
      <c r="A620" s="1"/>
      <c r="B620" s="1"/>
      <c r="C620"/>
      <c r="D620" s="2"/>
      <c r="E620" s="2"/>
      <c r="F620" s="231"/>
      <c r="G620" s="2"/>
      <c r="H620" s="2"/>
      <c r="I620" s="2"/>
      <c r="J620" s="2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s="332" customFormat="1" x14ac:dyDescent="0.25">
      <c r="A621" s="1"/>
      <c r="B621" s="1"/>
      <c r="C621"/>
      <c r="D621" s="2"/>
      <c r="E621" s="2"/>
      <c r="F621" s="231"/>
      <c r="G621" s="2"/>
      <c r="H621" s="2"/>
      <c r="I621" s="2"/>
      <c r="J621" s="2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s="332" customFormat="1" x14ac:dyDescent="0.25">
      <c r="A622" s="1"/>
      <c r="B622" s="1"/>
      <c r="C622"/>
      <c r="D622" s="2"/>
      <c r="E622" s="2"/>
      <c r="F622" s="231"/>
      <c r="G622" s="2"/>
      <c r="H622" s="2"/>
      <c r="I622" s="2"/>
      <c r="J622" s="2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s="332" customFormat="1" x14ac:dyDescent="0.25">
      <c r="A623" s="1"/>
      <c r="B623" s="1"/>
      <c r="C623"/>
      <c r="D623" s="2"/>
      <c r="E623" s="2"/>
      <c r="F623" s="231"/>
      <c r="G623" s="2"/>
      <c r="H623" s="2"/>
      <c r="I623" s="2"/>
      <c r="J623" s="2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s="332" customFormat="1" x14ac:dyDescent="0.25">
      <c r="A624" s="1"/>
      <c r="B624" s="1"/>
      <c r="C624"/>
      <c r="D624" s="2"/>
      <c r="E624" s="2"/>
      <c r="F624" s="231"/>
      <c r="G624" s="2"/>
      <c r="H624" s="2"/>
      <c r="I624" s="2"/>
      <c r="J624" s="2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s="332" customFormat="1" x14ac:dyDescent="0.25">
      <c r="A625" s="1"/>
      <c r="B625" s="1"/>
      <c r="C625"/>
      <c r="D625" s="2"/>
      <c r="E625" s="2"/>
      <c r="F625" s="231"/>
      <c r="G625" s="2"/>
      <c r="H625" s="2"/>
      <c r="I625" s="2"/>
      <c r="J625" s="2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s="332" customFormat="1" x14ac:dyDescent="0.25">
      <c r="A626" s="1"/>
      <c r="B626" s="1"/>
      <c r="C626"/>
      <c r="D626" s="2"/>
      <c r="E626" s="2"/>
      <c r="F626" s="231"/>
      <c r="G626" s="2"/>
      <c r="H626" s="2"/>
      <c r="I626" s="2"/>
      <c r="J626" s="2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s="332" customFormat="1" x14ac:dyDescent="0.25">
      <c r="A627" s="1"/>
      <c r="B627" s="1"/>
      <c r="C627"/>
      <c r="D627" s="2"/>
      <c r="E627" s="2"/>
      <c r="F627" s="231"/>
      <c r="G627" s="2"/>
      <c r="H627" s="2"/>
      <c r="I627" s="2"/>
      <c r="J627" s="2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s="332" customFormat="1" x14ac:dyDescent="0.25">
      <c r="A628" s="1"/>
      <c r="B628" s="1"/>
      <c r="C628"/>
      <c r="D628" s="2"/>
      <c r="E628" s="2"/>
      <c r="F628" s="231"/>
      <c r="G628" s="2"/>
      <c r="H628" s="2"/>
      <c r="I628" s="2"/>
      <c r="J628" s="2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s="332" customFormat="1" x14ac:dyDescent="0.25">
      <c r="A629" s="1"/>
      <c r="B629" s="1"/>
      <c r="C629"/>
      <c r="D629" s="2"/>
      <c r="E629" s="2"/>
      <c r="F629" s="231"/>
      <c r="G629" s="2"/>
      <c r="H629" s="2"/>
      <c r="I629" s="2"/>
      <c r="J629" s="2"/>
      <c r="K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s="332" customFormat="1" x14ac:dyDescent="0.25">
      <c r="A630" s="1"/>
      <c r="B630" s="1"/>
      <c r="C630"/>
      <c r="D630" s="2"/>
      <c r="E630" s="2"/>
      <c r="F630" s="231"/>
      <c r="G630" s="2"/>
      <c r="H630" s="2"/>
      <c r="I630" s="2"/>
      <c r="J630" s="2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s="332" customFormat="1" x14ac:dyDescent="0.25">
      <c r="A631" s="1"/>
      <c r="B631" s="1"/>
      <c r="C631"/>
      <c r="D631" s="2"/>
      <c r="E631" s="2"/>
      <c r="F631" s="231"/>
      <c r="G631" s="2"/>
      <c r="H631" s="2"/>
      <c r="I631" s="2"/>
      <c r="J631" s="2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s="332" customFormat="1" x14ac:dyDescent="0.25">
      <c r="A632" s="1"/>
      <c r="B632" s="1"/>
      <c r="C632"/>
      <c r="D632" s="2"/>
      <c r="E632" s="2"/>
      <c r="F632" s="231"/>
      <c r="G632" s="2"/>
      <c r="H632" s="2"/>
      <c r="I632" s="2"/>
      <c r="J632" s="2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s="332" customFormat="1" x14ac:dyDescent="0.25">
      <c r="A633" s="1"/>
      <c r="B633" s="1"/>
      <c r="C633"/>
      <c r="D633" s="2"/>
      <c r="E633" s="2"/>
      <c r="F633" s="231"/>
      <c r="G633" s="2"/>
      <c r="H633" s="2"/>
      <c r="I633" s="2"/>
      <c r="J633" s="2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s="332" customFormat="1" x14ac:dyDescent="0.25">
      <c r="A634" s="1"/>
      <c r="B634" s="1"/>
      <c r="C634"/>
      <c r="D634" s="2"/>
      <c r="E634" s="2"/>
      <c r="F634" s="231"/>
      <c r="G634" s="2"/>
      <c r="H634" s="2"/>
      <c r="I634" s="2"/>
      <c r="J634" s="2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s="332" customFormat="1" x14ac:dyDescent="0.25">
      <c r="A635" s="1"/>
      <c r="B635" s="1"/>
      <c r="C635"/>
      <c r="D635" s="2"/>
      <c r="E635" s="2"/>
      <c r="F635" s="231"/>
      <c r="G635" s="2"/>
      <c r="H635" s="2"/>
      <c r="I635" s="2"/>
      <c r="J635" s="2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s="332" customFormat="1" x14ac:dyDescent="0.25">
      <c r="A636" s="1"/>
      <c r="B636" s="1"/>
      <c r="C636"/>
      <c r="D636" s="2"/>
      <c r="E636" s="2"/>
      <c r="F636" s="231"/>
      <c r="G636" s="2"/>
      <c r="H636" s="2"/>
      <c r="I636" s="2"/>
      <c r="J636" s="2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s="332" customFormat="1" x14ac:dyDescent="0.25">
      <c r="A637" s="1"/>
      <c r="B637" s="1"/>
      <c r="C637"/>
      <c r="D637" s="2"/>
      <c r="E637" s="2"/>
      <c r="F637" s="231"/>
      <c r="G637" s="2"/>
      <c r="H637" s="2"/>
      <c r="I637" s="2"/>
      <c r="J637" s="2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s="332" customFormat="1" x14ac:dyDescent="0.25">
      <c r="A638" s="1"/>
      <c r="B638" s="1"/>
      <c r="C638"/>
      <c r="D638" s="2"/>
      <c r="E638" s="2"/>
      <c r="F638" s="231"/>
      <c r="G638" s="2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s="332" customFormat="1" x14ac:dyDescent="0.25">
      <c r="A639" s="1"/>
      <c r="B639" s="1"/>
      <c r="C639"/>
      <c r="D639" s="2"/>
      <c r="E639" s="2"/>
      <c r="F639" s="231"/>
      <c r="G639" s="2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s="332" customFormat="1" x14ac:dyDescent="0.25">
      <c r="A640" s="1"/>
      <c r="B640" s="1"/>
      <c r="C640"/>
      <c r="D640" s="2"/>
      <c r="E640" s="2"/>
      <c r="F640" s="231"/>
      <c r="G640" s="2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s="332" customFormat="1" x14ac:dyDescent="0.25">
      <c r="A641" s="1"/>
      <c r="B641" s="1"/>
      <c r="C641"/>
      <c r="D641" s="2"/>
      <c r="E641" s="2"/>
      <c r="F641" s="231"/>
      <c r="G641" s="2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s="332" customFormat="1" x14ac:dyDescent="0.25">
      <c r="A642" s="1"/>
      <c r="B642" s="1"/>
      <c r="C642"/>
      <c r="D642" s="2"/>
      <c r="E642" s="2"/>
      <c r="F642" s="231"/>
      <c r="G642" s="2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s="332" customFormat="1" x14ac:dyDescent="0.25">
      <c r="A643" s="1"/>
      <c r="B643" s="1"/>
      <c r="C643"/>
      <c r="D643" s="2"/>
      <c r="E643" s="2"/>
      <c r="F643" s="231"/>
      <c r="G643" s="2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s="332" customFormat="1" x14ac:dyDescent="0.25">
      <c r="A644" s="1"/>
      <c r="B644" s="1"/>
      <c r="C644"/>
      <c r="D644" s="2"/>
      <c r="E644" s="2"/>
      <c r="F644" s="231"/>
      <c r="G644" s="2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s="332" customFormat="1" x14ac:dyDescent="0.25">
      <c r="A645" s="1"/>
      <c r="B645" s="1"/>
      <c r="C645"/>
      <c r="D645" s="2"/>
      <c r="E645" s="2"/>
      <c r="F645" s="231"/>
      <c r="G645" s="2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s="332" customFormat="1" x14ac:dyDescent="0.25">
      <c r="A646" s="1"/>
      <c r="B646" s="1"/>
      <c r="C646"/>
      <c r="D646" s="2"/>
      <c r="E646" s="2"/>
      <c r="F646" s="231"/>
      <c r="G646" s="2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s="332" customFormat="1" x14ac:dyDescent="0.25">
      <c r="A647" s="1"/>
      <c r="B647" s="1"/>
      <c r="C647"/>
      <c r="D647" s="2"/>
      <c r="E647" s="2"/>
      <c r="F647" s="231"/>
      <c r="G647" s="2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s="332" customFormat="1" x14ac:dyDescent="0.25">
      <c r="A648" s="1"/>
      <c r="B648" s="1"/>
      <c r="C648"/>
      <c r="D648" s="2"/>
      <c r="E648" s="2"/>
      <c r="F648" s="231"/>
      <c r="G648" s="2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s="332" customFormat="1" x14ac:dyDescent="0.25">
      <c r="A649" s="1"/>
      <c r="B649" s="1"/>
      <c r="C649"/>
      <c r="D649" s="2"/>
      <c r="E649" s="2"/>
      <c r="F649" s="231"/>
      <c r="G649" s="2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s="332" customFormat="1" x14ac:dyDescent="0.25">
      <c r="A650" s="1"/>
      <c r="B650" s="1"/>
      <c r="C650"/>
      <c r="D650" s="2"/>
      <c r="E650" s="2"/>
      <c r="F650" s="231"/>
      <c r="G650" s="2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s="332" customFormat="1" x14ac:dyDescent="0.25">
      <c r="A651" s="1"/>
      <c r="B651" s="1"/>
      <c r="C651"/>
      <c r="D651" s="2"/>
      <c r="E651" s="2"/>
      <c r="F651" s="231"/>
      <c r="G651" s="2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s="332" customFormat="1" x14ac:dyDescent="0.25">
      <c r="A652" s="1"/>
      <c r="B652" s="1"/>
      <c r="C652"/>
      <c r="D652" s="2"/>
      <c r="E652" s="2"/>
      <c r="F652" s="231"/>
      <c r="G652" s="2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s="332" customFormat="1" x14ac:dyDescent="0.25">
      <c r="A653" s="1"/>
      <c r="B653" s="1"/>
      <c r="C653"/>
      <c r="D653" s="2"/>
      <c r="E653" s="2"/>
      <c r="F653" s="231"/>
      <c r="G653" s="2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s="332" customFormat="1" x14ac:dyDescent="0.25">
      <c r="A654" s="1"/>
      <c r="B654" s="1"/>
      <c r="C654"/>
      <c r="D654" s="2"/>
      <c r="E654" s="2"/>
      <c r="F654" s="231"/>
      <c r="G654" s="2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s="332" customFormat="1" x14ac:dyDescent="0.25">
      <c r="A655" s="1"/>
      <c r="B655" s="1"/>
      <c r="C655"/>
      <c r="D655" s="2"/>
      <c r="E655" s="2"/>
      <c r="F655" s="231"/>
      <c r="G655" s="2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s="332" customFormat="1" x14ac:dyDescent="0.25">
      <c r="A656" s="1"/>
      <c r="B656" s="1"/>
      <c r="C656"/>
      <c r="D656" s="2"/>
      <c r="E656" s="2"/>
      <c r="F656" s="231"/>
      <c r="G656" s="2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s="332" customFormat="1" x14ac:dyDescent="0.25">
      <c r="A657" s="1"/>
      <c r="B657" s="1"/>
      <c r="C657"/>
      <c r="D657" s="2"/>
      <c r="E657" s="2"/>
      <c r="F657" s="231"/>
      <c r="G657" s="2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s="332" customFormat="1" x14ac:dyDescent="0.25">
      <c r="A658" s="1"/>
      <c r="B658" s="1"/>
      <c r="C658"/>
      <c r="D658" s="2"/>
      <c r="E658" s="2"/>
      <c r="F658" s="231"/>
      <c r="G658" s="2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s="332" customFormat="1" x14ac:dyDescent="0.25">
      <c r="A659" s="1"/>
      <c r="B659" s="1"/>
      <c r="C659"/>
      <c r="D659" s="2"/>
      <c r="E659" s="2"/>
      <c r="F659" s="231"/>
      <c r="G659" s="2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s="332" customFormat="1" x14ac:dyDescent="0.25">
      <c r="A660" s="1"/>
      <c r="B660" s="1"/>
      <c r="C660"/>
      <c r="D660" s="2"/>
      <c r="E660" s="2"/>
      <c r="F660" s="231"/>
      <c r="G660" s="2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s="332" customFormat="1" x14ac:dyDescent="0.25">
      <c r="A661" s="1"/>
      <c r="B661" s="1"/>
      <c r="C661"/>
      <c r="D661" s="2"/>
      <c r="E661" s="2"/>
      <c r="F661" s="231"/>
      <c r="G661" s="2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s="332" customFormat="1" x14ac:dyDescent="0.25">
      <c r="A662" s="1"/>
      <c r="B662" s="1"/>
      <c r="C662"/>
      <c r="D662" s="2"/>
      <c r="E662" s="2"/>
      <c r="F662" s="231"/>
      <c r="G662" s="2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s="332" customFormat="1" x14ac:dyDescent="0.25">
      <c r="A663" s="1"/>
      <c r="B663" s="1"/>
      <c r="C663"/>
      <c r="D663" s="2"/>
      <c r="E663" s="2"/>
      <c r="F663" s="231"/>
      <c r="G663" s="2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s="332" customFormat="1" x14ac:dyDescent="0.25">
      <c r="A664" s="1"/>
      <c r="B664" s="1"/>
      <c r="C664"/>
      <c r="D664" s="2"/>
      <c r="E664" s="2"/>
      <c r="F664" s="231"/>
      <c r="G664" s="2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s="332" customFormat="1" x14ac:dyDescent="0.25">
      <c r="A665" s="1"/>
      <c r="B665" s="1"/>
      <c r="C665"/>
      <c r="D665" s="2"/>
      <c r="E665" s="2"/>
      <c r="F665" s="231"/>
      <c r="G665" s="2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s="332" customFormat="1" x14ac:dyDescent="0.25">
      <c r="A666" s="1"/>
      <c r="B666" s="1"/>
      <c r="C666"/>
      <c r="D666" s="2"/>
      <c r="E666" s="2"/>
      <c r="F666" s="231"/>
      <c r="G666" s="2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s="332" customFormat="1" x14ac:dyDescent="0.25">
      <c r="A667" s="1"/>
      <c r="B667" s="1"/>
      <c r="C667"/>
      <c r="D667" s="2"/>
      <c r="E667" s="2"/>
      <c r="F667" s="231"/>
      <c r="G667" s="2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s="332" customFormat="1" x14ac:dyDescent="0.25">
      <c r="A668" s="1"/>
      <c r="B668" s="1"/>
      <c r="C668"/>
      <c r="D668" s="2"/>
      <c r="E668" s="2"/>
      <c r="F668" s="231"/>
      <c r="G668" s="2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s="332" customFormat="1" x14ac:dyDescent="0.25">
      <c r="A669" s="1"/>
      <c r="B669" s="1"/>
      <c r="C669"/>
      <c r="D669" s="2"/>
      <c r="E669" s="2"/>
      <c r="F669" s="231"/>
      <c r="G669" s="2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s="332" customFormat="1" x14ac:dyDescent="0.25">
      <c r="A670" s="1"/>
      <c r="B670" s="1"/>
      <c r="C670"/>
      <c r="D670" s="2"/>
      <c r="E670" s="2"/>
      <c r="F670" s="231"/>
      <c r="G670" s="2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s="332" customFormat="1" x14ac:dyDescent="0.25">
      <c r="A671" s="1"/>
      <c r="B671" s="1"/>
      <c r="C671"/>
      <c r="D671" s="2"/>
      <c r="E671" s="2"/>
      <c r="F671" s="231"/>
      <c r="G671" s="2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s="332" customFormat="1" x14ac:dyDescent="0.25">
      <c r="A672" s="1"/>
      <c r="B672" s="1"/>
      <c r="C672"/>
      <c r="D672" s="2"/>
      <c r="E672" s="2"/>
      <c r="F672" s="231"/>
      <c r="G672" s="2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s="332" customFormat="1" x14ac:dyDescent="0.25">
      <c r="A673" s="1"/>
      <c r="B673" s="1"/>
      <c r="C673"/>
      <c r="D673" s="2"/>
      <c r="E673" s="2"/>
      <c r="F673" s="231"/>
      <c r="G673" s="2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s="332" customFormat="1" x14ac:dyDescent="0.25">
      <c r="A674" s="1"/>
      <c r="B674" s="1"/>
      <c r="C674"/>
      <c r="D674" s="2"/>
      <c r="E674" s="2"/>
      <c r="F674" s="231"/>
      <c r="G674" s="2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s="332" customFormat="1" x14ac:dyDescent="0.25">
      <c r="A675" s="1"/>
      <c r="B675" s="1"/>
      <c r="C675"/>
      <c r="D675" s="2"/>
      <c r="E675" s="2"/>
      <c r="F675" s="231"/>
      <c r="G675" s="2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s="332" customFormat="1" x14ac:dyDescent="0.25">
      <c r="A676" s="1"/>
      <c r="B676" s="1"/>
      <c r="C676"/>
      <c r="D676" s="2"/>
      <c r="E676" s="2"/>
      <c r="F676" s="231"/>
      <c r="G676" s="2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s="332" customFormat="1" x14ac:dyDescent="0.25">
      <c r="A677" s="1"/>
      <c r="B677" s="1"/>
      <c r="C677"/>
      <c r="D677" s="2"/>
      <c r="E677" s="2"/>
      <c r="F677" s="231"/>
      <c r="G677" s="2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s="332" customFormat="1" x14ac:dyDescent="0.25">
      <c r="A678" s="1"/>
      <c r="B678" s="1"/>
      <c r="C678"/>
      <c r="D678" s="2"/>
      <c r="E678" s="2"/>
      <c r="F678" s="231"/>
      <c r="G678" s="2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s="332" customFormat="1" x14ac:dyDescent="0.25">
      <c r="A679" s="1"/>
      <c r="B679" s="1"/>
      <c r="C679"/>
      <c r="D679" s="2"/>
      <c r="E679" s="2"/>
      <c r="F679" s="231"/>
      <c r="G679" s="2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s="332" customFormat="1" x14ac:dyDescent="0.25">
      <c r="A680" s="1"/>
      <c r="B680" s="1"/>
      <c r="C680"/>
      <c r="D680" s="2"/>
      <c r="E680" s="2"/>
      <c r="F680" s="231"/>
      <c r="G680" s="2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s="332" customFormat="1" x14ac:dyDescent="0.25">
      <c r="A681" s="1"/>
      <c r="B681" s="1"/>
      <c r="C681"/>
      <c r="D681" s="2"/>
      <c r="E681" s="2"/>
      <c r="F681" s="231"/>
      <c r="G681" s="2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s="332" customFormat="1" x14ac:dyDescent="0.25">
      <c r="A682" s="1"/>
      <c r="B682" s="1"/>
      <c r="C682"/>
      <c r="D682" s="2"/>
      <c r="E682" s="2"/>
      <c r="F682" s="231"/>
      <c r="G682" s="2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s="332" customFormat="1" x14ac:dyDescent="0.25">
      <c r="A683" s="1"/>
      <c r="B683" s="1"/>
      <c r="C683"/>
      <c r="D683" s="2"/>
      <c r="E683" s="2"/>
      <c r="F683" s="231"/>
      <c r="G683" s="2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s="332" customFormat="1" x14ac:dyDescent="0.25">
      <c r="A684" s="1"/>
      <c r="B684" s="1"/>
      <c r="C684"/>
      <c r="D684" s="2"/>
      <c r="E684" s="2"/>
      <c r="F684" s="231"/>
      <c r="G684" s="2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s="332" customFormat="1" x14ac:dyDescent="0.25">
      <c r="A685" s="1"/>
      <c r="B685" s="1"/>
      <c r="C685"/>
      <c r="D685" s="2"/>
      <c r="E685" s="2"/>
      <c r="F685" s="231"/>
      <c r="G685" s="2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s="332" customFormat="1" x14ac:dyDescent="0.25">
      <c r="A686" s="1"/>
      <c r="B686" s="1"/>
      <c r="C686"/>
      <c r="D686" s="2"/>
      <c r="E686" s="2"/>
      <c r="F686" s="231"/>
      <c r="G686" s="2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s="332" customFormat="1" x14ac:dyDescent="0.25">
      <c r="A687" s="1"/>
      <c r="B687" s="1"/>
      <c r="C687"/>
      <c r="D687" s="2"/>
      <c r="E687" s="2"/>
      <c r="F687" s="231"/>
      <c r="G687" s="2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s="332" customFormat="1" x14ac:dyDescent="0.25">
      <c r="A688" s="1"/>
      <c r="B688" s="1"/>
      <c r="C688"/>
      <c r="D688" s="2"/>
      <c r="E688" s="2"/>
      <c r="F688" s="231"/>
      <c r="G688" s="2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s="332" customFormat="1" x14ac:dyDescent="0.25">
      <c r="A689" s="1"/>
      <c r="B689" s="1"/>
      <c r="C689"/>
      <c r="D689" s="2"/>
      <c r="E689" s="2"/>
      <c r="F689" s="231"/>
      <c r="G689" s="2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s="332" customFormat="1" x14ac:dyDescent="0.25">
      <c r="A690" s="1"/>
      <c r="B690" s="1"/>
      <c r="C690"/>
      <c r="D690" s="2"/>
      <c r="E690" s="2"/>
      <c r="F690" s="231"/>
      <c r="G690" s="2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s="332" customFormat="1" x14ac:dyDescent="0.25">
      <c r="A691" s="1"/>
      <c r="B691" s="1"/>
      <c r="C691"/>
      <c r="D691" s="2"/>
      <c r="E691" s="2"/>
      <c r="F691" s="231"/>
      <c r="G691" s="2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s="332" customFormat="1" x14ac:dyDescent="0.25">
      <c r="A692" s="1"/>
      <c r="B692" s="1"/>
      <c r="C692"/>
      <c r="D692" s="2"/>
      <c r="E692" s="2"/>
      <c r="F692" s="231"/>
      <c r="G692" s="2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s="332" customFormat="1" x14ac:dyDescent="0.25">
      <c r="A693" s="1"/>
      <c r="B693" s="1"/>
      <c r="C693"/>
      <c r="D693" s="2"/>
      <c r="E693" s="2"/>
      <c r="F693" s="231"/>
      <c r="G693" s="2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s="332" customFormat="1" x14ac:dyDescent="0.25">
      <c r="A694" s="1"/>
      <c r="B694" s="1"/>
      <c r="C694"/>
      <c r="D694" s="2"/>
      <c r="E694" s="2"/>
      <c r="F694" s="231"/>
      <c r="G694" s="2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s="332" customFormat="1" x14ac:dyDescent="0.25">
      <c r="A695" s="1"/>
      <c r="B695" s="1"/>
      <c r="C695"/>
      <c r="D695" s="2"/>
      <c r="E695" s="2"/>
      <c r="F695" s="231"/>
      <c r="G695" s="2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s="332" customFormat="1" x14ac:dyDescent="0.25">
      <c r="A696" s="1"/>
      <c r="B696" s="1"/>
      <c r="C696"/>
      <c r="D696" s="2"/>
      <c r="E696" s="2"/>
      <c r="F696" s="231"/>
      <c r="G696" s="2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s="332" customFormat="1" x14ac:dyDescent="0.25">
      <c r="A697" s="1"/>
      <c r="B697" s="1"/>
      <c r="C697"/>
      <c r="D697" s="2"/>
      <c r="E697" s="2"/>
      <c r="F697" s="231"/>
      <c r="G697" s="2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s="332" customFormat="1" x14ac:dyDescent="0.25">
      <c r="A698" s="1"/>
      <c r="B698" s="1"/>
      <c r="C698"/>
      <c r="D698" s="2"/>
      <c r="E698" s="2"/>
      <c r="F698" s="231"/>
      <c r="G698" s="2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s="332" customFormat="1" x14ac:dyDescent="0.25">
      <c r="A699" s="1"/>
      <c r="B699" s="1"/>
      <c r="C699"/>
      <c r="D699" s="2"/>
      <c r="E699" s="2"/>
      <c r="F699" s="231"/>
      <c r="G699" s="2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s="332" customFormat="1" x14ac:dyDescent="0.25">
      <c r="A700" s="1"/>
      <c r="B700" s="1"/>
      <c r="C700"/>
      <c r="D700" s="2"/>
      <c r="E700" s="2"/>
      <c r="F700" s="231"/>
      <c r="G700" s="2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s="332" customFormat="1" x14ac:dyDescent="0.25">
      <c r="A701" s="1"/>
      <c r="B701" s="1"/>
      <c r="C701"/>
      <c r="D701" s="2"/>
      <c r="E701" s="2"/>
      <c r="F701" s="231"/>
      <c r="G701" s="2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s="332" customFormat="1" x14ac:dyDescent="0.25">
      <c r="A702" s="1"/>
      <c r="B702" s="1"/>
      <c r="C702"/>
      <c r="D702" s="2"/>
      <c r="E702" s="2"/>
      <c r="F702" s="231"/>
      <c r="G702" s="2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s="332" customFormat="1" x14ac:dyDescent="0.25">
      <c r="A703" s="1"/>
      <c r="B703" s="1"/>
      <c r="C703"/>
      <c r="D703" s="2"/>
      <c r="E703" s="2"/>
      <c r="F703" s="231"/>
      <c r="G703" s="2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s="332" customFormat="1" x14ac:dyDescent="0.25">
      <c r="A704" s="1"/>
      <c r="B704" s="1"/>
      <c r="C704"/>
      <c r="D704" s="2"/>
      <c r="E704" s="2"/>
      <c r="F704" s="231"/>
      <c r="G704" s="2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s="332" customFormat="1" x14ac:dyDescent="0.25">
      <c r="A705" s="1"/>
      <c r="B705" s="1"/>
      <c r="C705"/>
      <c r="D705" s="2"/>
      <c r="E705" s="2"/>
      <c r="F705" s="231"/>
      <c r="G705" s="2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s="332" customFormat="1" x14ac:dyDescent="0.25">
      <c r="A706" s="1"/>
      <c r="B706" s="1"/>
      <c r="C706"/>
      <c r="D706" s="2"/>
      <c r="E706" s="2"/>
      <c r="F706" s="231"/>
      <c r="G706" s="2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s="332" customFormat="1" x14ac:dyDescent="0.25">
      <c r="A707" s="1"/>
      <c r="B707" s="1"/>
      <c r="C707"/>
      <c r="D707" s="2"/>
      <c r="E707" s="2"/>
      <c r="F707" s="231"/>
      <c r="G707" s="2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x14ac:dyDescent="0.25">
      <c r="A708" s="1"/>
      <c r="L708" s="1"/>
      <c r="M708" s="1"/>
      <c r="N708" s="1"/>
      <c r="O708" s="1"/>
      <c r="P708" s="1"/>
      <c r="Q708" s="1"/>
    </row>
    <row r="709" spans="1:32" x14ac:dyDescent="0.25">
      <c r="A709" s="1"/>
      <c r="L709" s="1"/>
      <c r="M709" s="1"/>
      <c r="N709" s="1"/>
      <c r="O709" s="1"/>
      <c r="P709" s="1"/>
      <c r="Q709" s="1"/>
    </row>
    <row r="710" spans="1:32" x14ac:dyDescent="0.25">
      <c r="A710" s="1"/>
      <c r="L710" s="1"/>
      <c r="M710" s="1"/>
      <c r="N710" s="1"/>
      <c r="O710" s="1"/>
      <c r="P710" s="1"/>
      <c r="Q710" s="1"/>
    </row>
    <row r="711" spans="1:32" x14ac:dyDescent="0.25">
      <c r="A711" s="1"/>
      <c r="L711" s="1"/>
      <c r="M711" s="1"/>
      <c r="N711" s="1"/>
      <c r="O711" s="1"/>
      <c r="P711" s="1"/>
      <c r="Q711" s="1"/>
    </row>
    <row r="712" spans="1:32" x14ac:dyDescent="0.25">
      <c r="A712" s="1"/>
      <c r="L712" s="1"/>
      <c r="M712" s="1"/>
      <c r="N712" s="1"/>
      <c r="O712" s="1"/>
      <c r="P712" s="1"/>
      <c r="Q712" s="1"/>
    </row>
    <row r="713" spans="1:32" x14ac:dyDescent="0.25">
      <c r="L713" s="1"/>
      <c r="M713" s="1"/>
      <c r="N713" s="1"/>
      <c r="O713" s="1"/>
      <c r="P713" s="1"/>
    </row>
    <row r="714" spans="1:32" x14ac:dyDescent="0.25">
      <c r="L714" s="1"/>
      <c r="M714" s="1"/>
      <c r="N714" s="1"/>
      <c r="O714" s="1"/>
      <c r="P714" s="1"/>
    </row>
  </sheetData>
  <autoFilter ref="A5:V9" xr:uid="{2B51EFBE-5234-435C-A51E-E0F6FB0C4CF7}"/>
  <mergeCells count="121">
    <mergeCell ref="R22:R25"/>
    <mergeCell ref="Q22:Q25"/>
    <mergeCell ref="AD6:AD9"/>
    <mergeCell ref="AD10:AD17"/>
    <mergeCell ref="AD22:AD25"/>
    <mergeCell ref="AF6:AF9"/>
    <mergeCell ref="AF10:AF17"/>
    <mergeCell ref="AF18:AF21"/>
    <mergeCell ref="AF22:AF25"/>
    <mergeCell ref="AD18:AD21"/>
    <mergeCell ref="B136:B138"/>
    <mergeCell ref="F136:F138"/>
    <mergeCell ref="B139:B142"/>
    <mergeCell ref="F139:F142"/>
    <mergeCell ref="B143:B145"/>
    <mergeCell ref="F143:F145"/>
    <mergeCell ref="B126:B128"/>
    <mergeCell ref="F126:F128"/>
    <mergeCell ref="B129:B132"/>
    <mergeCell ref="F129:F132"/>
    <mergeCell ref="B133:B135"/>
    <mergeCell ref="F133:F135"/>
    <mergeCell ref="B116:B118"/>
    <mergeCell ref="F116:F118"/>
    <mergeCell ref="B119:B122"/>
    <mergeCell ref="F119:F122"/>
    <mergeCell ref="B123:B125"/>
    <mergeCell ref="F123:F125"/>
    <mergeCell ref="B105:B108"/>
    <mergeCell ref="F105:F108"/>
    <mergeCell ref="B109:B111"/>
    <mergeCell ref="F109:F111"/>
    <mergeCell ref="B112:B115"/>
    <mergeCell ref="F112:F115"/>
    <mergeCell ref="B95:B97"/>
    <mergeCell ref="F95:F97"/>
    <mergeCell ref="B98:B101"/>
    <mergeCell ref="F98:F101"/>
    <mergeCell ref="B102:B104"/>
    <mergeCell ref="F102:F104"/>
    <mergeCell ref="B87:B88"/>
    <mergeCell ref="F87:F88"/>
    <mergeCell ref="B89:B91"/>
    <mergeCell ref="F89:F91"/>
    <mergeCell ref="B92:B94"/>
    <mergeCell ref="F92:F94"/>
    <mergeCell ref="B75:B78"/>
    <mergeCell ref="F75:F78"/>
    <mergeCell ref="B79:B81"/>
    <mergeCell ref="F79:F81"/>
    <mergeCell ref="B82:B86"/>
    <mergeCell ref="F82:F86"/>
    <mergeCell ref="B67:B69"/>
    <mergeCell ref="F67:F69"/>
    <mergeCell ref="B70:B74"/>
    <mergeCell ref="F70:F74"/>
    <mergeCell ref="C53:C54"/>
    <mergeCell ref="F53:F54"/>
    <mergeCell ref="W59:W60"/>
    <mergeCell ref="W56:W58"/>
    <mergeCell ref="B36:B38"/>
    <mergeCell ref="C36:C42"/>
    <mergeCell ref="F36:F42"/>
    <mergeCell ref="B64:B66"/>
    <mergeCell ref="C64:C66"/>
    <mergeCell ref="F64:F66"/>
    <mergeCell ref="W61:W63"/>
    <mergeCell ref="B59:B62"/>
    <mergeCell ref="C59:C62"/>
    <mergeCell ref="F59:F62"/>
    <mergeCell ref="B56:B58"/>
    <mergeCell ref="C56:C58"/>
    <mergeCell ref="F56:F58"/>
    <mergeCell ref="W10:W15"/>
    <mergeCell ref="B49:B52"/>
    <mergeCell ref="C49:C52"/>
    <mergeCell ref="F49:F52"/>
    <mergeCell ref="W42:W45"/>
    <mergeCell ref="B46:B48"/>
    <mergeCell ref="C46:C48"/>
    <mergeCell ref="F46:F48"/>
    <mergeCell ref="W39:W41"/>
    <mergeCell ref="W29:W35"/>
    <mergeCell ref="B43:B45"/>
    <mergeCell ref="C43:C45"/>
    <mergeCell ref="F43:F45"/>
    <mergeCell ref="W36:W38"/>
    <mergeCell ref="W46:W47"/>
    <mergeCell ref="B18:B21"/>
    <mergeCell ref="F18:F21"/>
    <mergeCell ref="Q18:Q21"/>
    <mergeCell ref="W52:W55"/>
    <mergeCell ref="B22:B25"/>
    <mergeCell ref="F10:F13"/>
    <mergeCell ref="F14:F17"/>
    <mergeCell ref="W49:W51"/>
    <mergeCell ref="B53:B54"/>
    <mergeCell ref="AC6:AC9"/>
    <mergeCell ref="AC10:AC17"/>
    <mergeCell ref="B31:B35"/>
    <mergeCell ref="C31:C35"/>
    <mergeCell ref="F31:F35"/>
    <mergeCell ref="W26:W28"/>
    <mergeCell ref="B26:B30"/>
    <mergeCell ref="C26:C30"/>
    <mergeCell ref="F26:F30"/>
    <mergeCell ref="W16:W17"/>
    <mergeCell ref="X6:X9"/>
    <mergeCell ref="B6:B9"/>
    <mergeCell ref="C6:C9"/>
    <mergeCell ref="F6:F9"/>
    <mergeCell ref="Q6:Q9"/>
    <mergeCell ref="R6:R9"/>
    <mergeCell ref="R10:R17"/>
    <mergeCell ref="Q10:Q17"/>
    <mergeCell ref="B14:B17"/>
    <mergeCell ref="B11:B13"/>
    <mergeCell ref="AC18:AC21"/>
    <mergeCell ref="C22:C25"/>
    <mergeCell ref="F22:F25"/>
    <mergeCell ref="AC22:AC25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50FD1-990A-4BAC-A3C2-0F658ABB930F}">
  <sheetPr>
    <tabColor rgb="FFFFFF00"/>
  </sheetPr>
  <dimension ref="A1:BA848"/>
  <sheetViews>
    <sheetView showGridLines="0" topLeftCell="B1" zoomScale="80" zoomScaleNormal="80" workbookViewId="0">
      <pane ySplit="5" topLeftCell="A123" activePane="bottomLeft" state="frozen"/>
      <selection pane="bottomLeft" activeCell="D6" sqref="A6:XFD142"/>
    </sheetView>
  </sheetViews>
  <sheetFormatPr defaultRowHeight="15" x14ac:dyDescent="0.25"/>
  <cols>
    <col min="1" max="1" width="0" hidden="1" customWidth="1"/>
    <col min="2" max="2" width="7.28515625" style="1" bestFit="1" customWidth="1"/>
    <col min="3" max="3" width="34.28515625" customWidth="1"/>
    <col min="4" max="4" width="14.140625" style="2" hidden="1" customWidth="1"/>
    <col min="5" max="5" width="13.5703125" style="2" hidden="1" customWidth="1"/>
    <col min="6" max="6" width="58.85546875" style="2" hidden="1" customWidth="1"/>
    <col min="7" max="7" width="64.28515625" style="2" customWidth="1"/>
    <col min="8" max="8" width="20" style="2" hidden="1" customWidth="1"/>
    <col min="9" max="9" width="12.5703125" style="2" hidden="1" customWidth="1"/>
    <col min="10" max="10" width="16.28515625" style="2" customWidth="1"/>
    <col min="11" max="11" width="16.28515625" style="2" hidden="1" customWidth="1"/>
    <col min="12" max="12" width="19.7109375" hidden="1" customWidth="1"/>
    <col min="13" max="13" width="16.5703125" hidden="1" customWidth="1"/>
    <col min="14" max="14" width="10.28515625" customWidth="1"/>
    <col min="15" max="15" width="9.85546875" bestFit="1" customWidth="1"/>
    <col min="16" max="16" width="11" bestFit="1" customWidth="1"/>
    <col min="17" max="17" width="35.7109375" customWidth="1"/>
    <col min="18" max="18" width="60.85546875" customWidth="1"/>
    <col min="19" max="19" width="11.7109375" bestFit="1" customWidth="1"/>
    <col min="20" max="20" width="12.28515625" bestFit="1" customWidth="1"/>
    <col min="21" max="21" width="12.7109375" bestFit="1" customWidth="1"/>
    <col min="23" max="23" width="37.85546875" customWidth="1"/>
    <col min="24" max="24" width="62.28515625" customWidth="1"/>
    <col min="25" max="25" width="9.5703125" bestFit="1" customWidth="1"/>
    <col min="26" max="26" width="12.28515625" bestFit="1" customWidth="1"/>
    <col min="27" max="27" width="12.7109375" bestFit="1" customWidth="1"/>
  </cols>
  <sheetData>
    <row r="1" spans="1:53" x14ac:dyDescent="0.25">
      <c r="R1" s="3" t="s">
        <v>0</v>
      </c>
    </row>
    <row r="2" spans="1:53" x14ac:dyDescent="0.25">
      <c r="R2" s="4" t="s">
        <v>1</v>
      </c>
    </row>
    <row r="3" spans="1:53" ht="15.75" thickBot="1" x14ac:dyDescent="0.3">
      <c r="R3" s="5" t="s">
        <v>2</v>
      </c>
    </row>
    <row r="5" spans="1:53" ht="15" customHeight="1" x14ac:dyDescent="0.3">
      <c r="A5" t="s">
        <v>3</v>
      </c>
      <c r="B5" s="6" t="s">
        <v>4</v>
      </c>
      <c r="C5" s="7" t="s">
        <v>5</v>
      </c>
      <c r="D5" s="7" t="s">
        <v>6</v>
      </c>
      <c r="E5" s="8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10" t="s">
        <v>13</v>
      </c>
      <c r="L5" s="11" t="s">
        <v>14</v>
      </c>
      <c r="M5" s="11" t="s">
        <v>15</v>
      </c>
      <c r="N5" s="12" t="s">
        <v>16</v>
      </c>
      <c r="O5" s="13" t="s">
        <v>17</v>
      </c>
      <c r="P5" s="14" t="s">
        <v>18</v>
      </c>
      <c r="Q5" s="15" t="s">
        <v>19</v>
      </c>
      <c r="R5" s="16" t="s">
        <v>9</v>
      </c>
      <c r="S5" s="17" t="s">
        <v>12</v>
      </c>
      <c r="T5" s="17" t="s">
        <v>20</v>
      </c>
      <c r="U5" s="17" t="s">
        <v>21</v>
      </c>
      <c r="V5" s="12" t="s">
        <v>16</v>
      </c>
      <c r="W5" s="15" t="s">
        <v>22</v>
      </c>
      <c r="X5" s="17" t="s">
        <v>9</v>
      </c>
      <c r="Y5" s="17" t="s">
        <v>12</v>
      </c>
      <c r="Z5" s="17" t="s">
        <v>20</v>
      </c>
      <c r="AA5" s="17" t="s">
        <v>21</v>
      </c>
      <c r="BA5" s="10" t="s">
        <v>8</v>
      </c>
    </row>
    <row r="6" spans="1:53" x14ac:dyDescent="0.25">
      <c r="A6" s="18" t="str">
        <f>$F$6&amp;J6</f>
        <v>Presente Renew Tudinho1341738</v>
      </c>
      <c r="B6" s="292">
        <v>1</v>
      </c>
      <c r="C6" s="284"/>
      <c r="D6" s="19" t="s">
        <v>23</v>
      </c>
      <c r="E6" s="19" t="s">
        <v>23</v>
      </c>
      <c r="F6" s="310" t="s">
        <v>24</v>
      </c>
      <c r="G6" s="2" t="s">
        <v>25</v>
      </c>
      <c r="H6" s="1" t="s">
        <v>26</v>
      </c>
      <c r="I6" s="20" t="s">
        <v>27</v>
      </c>
      <c r="J6" s="20">
        <v>1341738</v>
      </c>
      <c r="K6" s="20">
        <v>623783</v>
      </c>
      <c r="L6" s="21">
        <f>VLOOKUP(A6,'[2]LL KITS'!$O:$Q,2,0)</f>
        <v>7150</v>
      </c>
      <c r="M6" s="22">
        <f>VLOOKUP(A6,'[2]LL KITS'!$O:$Q,3,0)</f>
        <v>0</v>
      </c>
      <c r="N6" s="21"/>
      <c r="O6" s="23"/>
      <c r="P6" s="24"/>
      <c r="Q6" s="295"/>
      <c r="R6" s="25"/>
      <c r="S6" s="26"/>
      <c r="T6" s="27"/>
      <c r="U6" s="28"/>
      <c r="V6" s="29"/>
      <c r="W6" s="295"/>
      <c r="X6" s="25"/>
      <c r="Y6" s="26"/>
      <c r="Z6" s="27"/>
      <c r="AA6" s="28"/>
      <c r="BA6" s="30" t="s">
        <v>24</v>
      </c>
    </row>
    <row r="7" spans="1:53" x14ac:dyDescent="0.25">
      <c r="A7" s="18" t="str">
        <f>$F$6&amp;J7</f>
        <v>Presente Renew Tudinho1385330</v>
      </c>
      <c r="B7" s="293"/>
      <c r="C7" s="285"/>
      <c r="D7"/>
      <c r="E7" s="1" t="s">
        <v>23</v>
      </c>
      <c r="F7" s="311"/>
      <c r="G7" s="31" t="s">
        <v>28</v>
      </c>
      <c r="H7" s="32" t="s">
        <v>26</v>
      </c>
      <c r="I7" s="33" t="s">
        <v>29</v>
      </c>
      <c r="J7" s="33">
        <v>1385330</v>
      </c>
      <c r="K7" s="33">
        <v>625968</v>
      </c>
      <c r="L7" s="34">
        <f>VLOOKUP(A7,'[2]LL KITS'!$O:$Q,2,0)</f>
        <v>7150</v>
      </c>
      <c r="M7" s="35">
        <f>VLOOKUP(A7,'[2]LL KITS'!$O:$Q,3,0)</f>
        <v>0</v>
      </c>
      <c r="N7" s="34"/>
      <c r="O7" s="36"/>
      <c r="P7" s="37"/>
      <c r="Q7" s="290"/>
      <c r="R7" s="38"/>
      <c r="S7" s="39"/>
      <c r="T7" s="40"/>
      <c r="U7" s="41"/>
      <c r="V7" s="42"/>
      <c r="W7" s="290"/>
      <c r="X7" s="38"/>
      <c r="Y7" s="39"/>
      <c r="Z7" s="40"/>
      <c r="AA7" s="41"/>
      <c r="BA7" s="30" t="s">
        <v>24</v>
      </c>
    </row>
    <row r="8" spans="1:53" x14ac:dyDescent="0.25">
      <c r="A8" s="18" t="str">
        <f>$F$6&amp;J8</f>
        <v>Presente Renew Tudinho1401318</v>
      </c>
      <c r="B8" s="293"/>
      <c r="C8" s="285"/>
      <c r="D8" s="1" t="s">
        <v>23</v>
      </c>
      <c r="E8" s="1" t="s">
        <v>23</v>
      </c>
      <c r="F8" s="311"/>
      <c r="G8" s="43" t="s">
        <v>30</v>
      </c>
      <c r="H8" s="32" t="s">
        <v>26</v>
      </c>
      <c r="I8" s="44" t="s">
        <v>31</v>
      </c>
      <c r="J8" s="33">
        <v>1401318</v>
      </c>
      <c r="K8" s="45">
        <v>629039</v>
      </c>
      <c r="L8" s="34">
        <f>VLOOKUP(A8,'[2]LL KITS'!$O:$Q,2,0)</f>
        <v>7150</v>
      </c>
      <c r="M8" s="35">
        <f>VLOOKUP(A8,'[2]LL KITS'!$O:$Q,3,0)</f>
        <v>0</v>
      </c>
      <c r="N8" s="34"/>
      <c r="O8" s="46"/>
      <c r="P8" s="37"/>
      <c r="Q8" s="290"/>
      <c r="R8" s="47"/>
      <c r="S8" s="39"/>
      <c r="T8" s="48"/>
      <c r="U8" s="41"/>
      <c r="W8" s="290"/>
      <c r="X8" s="47"/>
      <c r="Y8" s="39"/>
      <c r="Z8" s="48"/>
      <c r="AA8" s="41"/>
      <c r="BA8" s="30" t="s">
        <v>24</v>
      </c>
    </row>
    <row r="9" spans="1:53" x14ac:dyDescent="0.25">
      <c r="A9" s="18" t="str">
        <f>$F$6&amp;J9</f>
        <v>Presente Renew Tudinho1341319</v>
      </c>
      <c r="B9" s="293"/>
      <c r="C9" s="285"/>
      <c r="D9" s="1" t="s">
        <v>23</v>
      </c>
      <c r="E9" s="1" t="s">
        <v>23</v>
      </c>
      <c r="F9" s="311"/>
      <c r="G9" s="2" t="s">
        <v>32</v>
      </c>
      <c r="H9" s="1" t="s">
        <v>26</v>
      </c>
      <c r="I9" s="20" t="s">
        <v>33</v>
      </c>
      <c r="J9" s="20">
        <v>1341319</v>
      </c>
      <c r="K9" s="20">
        <v>624793</v>
      </c>
      <c r="L9" s="34">
        <f>VLOOKUP(A9,'[2]LL KITS'!$O:$Q,2,0)</f>
        <v>7150</v>
      </c>
      <c r="M9" s="35">
        <f>VLOOKUP(A9,'[2]LL KITS'!$O:$Q,3,0)</f>
        <v>0</v>
      </c>
      <c r="N9" s="34"/>
      <c r="O9" s="36"/>
      <c r="P9" s="37"/>
      <c r="Q9" s="290"/>
      <c r="R9" s="38"/>
      <c r="S9" s="39"/>
      <c r="T9" s="48"/>
      <c r="U9" s="41"/>
      <c r="V9" s="42"/>
      <c r="W9" s="290"/>
      <c r="X9" s="38"/>
      <c r="Y9" s="39"/>
      <c r="Z9" s="48"/>
      <c r="AA9" s="41"/>
      <c r="BA9" s="30" t="s">
        <v>24</v>
      </c>
    </row>
    <row r="10" spans="1:53" x14ac:dyDescent="0.25">
      <c r="A10" s="18" t="str">
        <f>$F$6&amp;J10</f>
        <v>Presente Renew Tudinho1513590</v>
      </c>
      <c r="B10" s="308"/>
      <c r="C10" s="318"/>
      <c r="D10" s="49" t="s">
        <v>23</v>
      </c>
      <c r="E10" s="49" t="s">
        <v>34</v>
      </c>
      <c r="F10" s="312"/>
      <c r="G10" s="50" t="s">
        <v>35</v>
      </c>
      <c r="H10" s="49" t="s">
        <v>36</v>
      </c>
      <c r="I10" s="51" t="s">
        <v>37</v>
      </c>
      <c r="J10" s="51">
        <v>1513590</v>
      </c>
      <c r="K10" s="51">
        <v>640889</v>
      </c>
      <c r="L10" s="52">
        <f>VLOOKUP(A10,'[2]LL KITS'!$O:$Q,2,0)</f>
        <v>7150</v>
      </c>
      <c r="M10" s="53">
        <f>VLOOKUP(A10,'[2]LL KITS'!$O:$Q,3,0)</f>
        <v>0</v>
      </c>
      <c r="N10" s="52"/>
      <c r="O10" s="54"/>
      <c r="P10" s="55"/>
      <c r="Q10" s="319"/>
      <c r="R10" s="56"/>
      <c r="S10" s="57"/>
      <c r="T10" s="58"/>
      <c r="U10" s="59"/>
      <c r="V10" s="60"/>
      <c r="W10" s="319"/>
      <c r="X10" s="56"/>
      <c r="Y10" s="57"/>
      <c r="Z10" s="58"/>
      <c r="AA10" s="59"/>
      <c r="BA10" s="30" t="s">
        <v>24</v>
      </c>
    </row>
    <row r="11" spans="1:53" x14ac:dyDescent="0.25">
      <c r="A11" s="18" t="str">
        <f>$F$11&amp;J11</f>
        <v>Presente Renew Vitamina C1341319</v>
      </c>
      <c r="B11" s="292">
        <v>2</v>
      </c>
      <c r="C11" s="284"/>
      <c r="D11" s="19" t="s">
        <v>23</v>
      </c>
      <c r="E11" s="19" t="s">
        <v>23</v>
      </c>
      <c r="F11" s="305" t="s">
        <v>38</v>
      </c>
      <c r="G11" s="2" t="s">
        <v>32</v>
      </c>
      <c r="H11" s="1" t="s">
        <v>26</v>
      </c>
      <c r="I11" s="20" t="s">
        <v>33</v>
      </c>
      <c r="J11" s="20">
        <v>1341319</v>
      </c>
      <c r="K11" s="20">
        <v>624793</v>
      </c>
      <c r="L11" s="21">
        <f>VLOOKUP(A11,'[2]LL KITS'!$O:$Q,2,0)</f>
        <v>0</v>
      </c>
      <c r="M11" s="21">
        <f>VLOOKUP(A11,'[2]LL KITS'!$O:$Q,3,0)</f>
        <v>10856</v>
      </c>
      <c r="N11" s="61"/>
      <c r="O11" s="23"/>
      <c r="P11" s="24"/>
      <c r="Q11" s="295"/>
      <c r="R11" s="25" t="s">
        <v>32</v>
      </c>
      <c r="S11" s="26">
        <v>1341319</v>
      </c>
      <c r="T11" s="27"/>
      <c r="U11" s="28"/>
      <c r="V11" s="29"/>
      <c r="W11" s="295"/>
      <c r="X11" s="25" t="s">
        <v>32</v>
      </c>
      <c r="Y11" s="26">
        <v>1341319</v>
      </c>
      <c r="Z11" s="27"/>
      <c r="AA11" s="28"/>
      <c r="BA11" s="30" t="s">
        <v>38</v>
      </c>
    </row>
    <row r="12" spans="1:53" x14ac:dyDescent="0.25">
      <c r="A12" s="18" t="str">
        <f t="shared" ref="A12:A15" si="0">$F$11&amp;J12</f>
        <v>Presente Renew Vitamina C1376786</v>
      </c>
      <c r="B12" s="293"/>
      <c r="C12" s="285"/>
      <c r="D12" s="1" t="s">
        <v>23</v>
      </c>
      <c r="E12" s="1" t="s">
        <v>23</v>
      </c>
      <c r="F12" s="306"/>
      <c r="G12" s="2" t="s">
        <v>39</v>
      </c>
      <c r="H12" s="1" t="s">
        <v>26</v>
      </c>
      <c r="I12" s="20" t="s">
        <v>40</v>
      </c>
      <c r="J12" s="20">
        <v>1376786</v>
      </c>
      <c r="K12" s="20">
        <v>620825</v>
      </c>
      <c r="L12" s="34">
        <f>VLOOKUP(A12,'[2]LL KITS'!$O:$Q,2,0)</f>
        <v>0</v>
      </c>
      <c r="M12" s="34">
        <f>VLOOKUP(A12,'[2]LL KITS'!$O:$Q,3,0)</f>
        <v>10856</v>
      </c>
      <c r="N12" s="62"/>
      <c r="O12" s="36"/>
      <c r="Q12" s="290"/>
      <c r="R12" s="38" t="s">
        <v>39</v>
      </c>
      <c r="S12" s="39">
        <v>1376786</v>
      </c>
      <c r="T12" s="40"/>
      <c r="U12" s="41"/>
      <c r="V12" s="42"/>
      <c r="W12" s="290"/>
      <c r="X12" s="38" t="s">
        <v>39</v>
      </c>
      <c r="Y12" s="39">
        <v>1376786</v>
      </c>
      <c r="Z12" s="40"/>
      <c r="AA12" s="41"/>
      <c r="BA12" s="30" t="s">
        <v>38</v>
      </c>
    </row>
    <row r="13" spans="1:53" x14ac:dyDescent="0.25">
      <c r="A13" s="18" t="str">
        <f t="shared" si="0"/>
        <v>Presente Renew Vitamina C1465455</v>
      </c>
      <c r="B13" s="293"/>
      <c r="C13" s="285"/>
      <c r="D13" s="1" t="s">
        <v>23</v>
      </c>
      <c r="E13" s="1" t="s">
        <v>23</v>
      </c>
      <c r="F13" s="306"/>
      <c r="G13" s="2" t="s">
        <v>41</v>
      </c>
      <c r="H13" s="1" t="s">
        <v>26</v>
      </c>
      <c r="I13" s="20" t="s">
        <v>42</v>
      </c>
      <c r="J13" s="20">
        <v>1465455</v>
      </c>
      <c r="K13" s="20">
        <v>632420</v>
      </c>
      <c r="L13" s="34">
        <f>VLOOKUP(A13,'[2]LL KITS'!$O:$Q,2,0)</f>
        <v>0</v>
      </c>
      <c r="M13" s="34">
        <f>VLOOKUP(A13,'[2]LL KITS'!$O:$Q,3,0)</f>
        <v>10856</v>
      </c>
      <c r="N13" s="62"/>
      <c r="O13" s="36"/>
      <c r="P13" s="37"/>
      <c r="Q13" s="290"/>
      <c r="R13" s="38" t="s">
        <v>41</v>
      </c>
      <c r="S13" s="39">
        <v>1465455</v>
      </c>
      <c r="T13" s="40"/>
      <c r="U13" s="41"/>
      <c r="V13" s="42"/>
      <c r="W13" s="290"/>
      <c r="X13" s="38" t="s">
        <v>41</v>
      </c>
      <c r="Y13" s="39">
        <v>1465455</v>
      </c>
      <c r="Z13" s="40"/>
      <c r="AA13" s="41"/>
      <c r="BA13" s="30" t="s">
        <v>38</v>
      </c>
    </row>
    <row r="14" spans="1:53" x14ac:dyDescent="0.25">
      <c r="A14" s="18" t="str">
        <f t="shared" si="0"/>
        <v>Presente Renew Vitamina C1517727</v>
      </c>
      <c r="B14" s="293"/>
      <c r="C14" s="285"/>
      <c r="D14" s="1" t="s">
        <v>23</v>
      </c>
      <c r="E14" s="1" t="s">
        <v>43</v>
      </c>
      <c r="F14" s="306"/>
      <c r="G14" s="2" t="s">
        <v>44</v>
      </c>
      <c r="H14" s="1" t="s">
        <v>45</v>
      </c>
      <c r="I14" s="63">
        <v>5625424</v>
      </c>
      <c r="J14" s="63">
        <v>1517727</v>
      </c>
      <c r="K14" s="63">
        <v>2319311</v>
      </c>
      <c r="L14" s="34">
        <f>VLOOKUP(A14,'[2]LL KITS'!$O:$Q,2,0)</f>
        <v>0</v>
      </c>
      <c r="M14" s="34">
        <f>VLOOKUP(A14,'[2]LL KITS'!$O:$Q,3,0)</f>
        <v>10856</v>
      </c>
      <c r="N14" s="62"/>
      <c r="O14" s="64"/>
      <c r="P14" s="37"/>
      <c r="Q14" s="290"/>
      <c r="R14" s="65"/>
      <c r="S14" s="66"/>
      <c r="T14" s="67"/>
      <c r="U14" s="68" t="s">
        <v>46</v>
      </c>
      <c r="V14" s="42"/>
      <c r="W14" s="290"/>
      <c r="X14" s="65" t="s">
        <v>47</v>
      </c>
      <c r="Y14" s="66">
        <v>1500417</v>
      </c>
      <c r="Z14" s="67"/>
      <c r="AA14" s="68" t="s">
        <v>48</v>
      </c>
      <c r="BA14" s="30" t="s">
        <v>38</v>
      </c>
    </row>
    <row r="15" spans="1:53" x14ac:dyDescent="0.25">
      <c r="A15" s="18" t="str">
        <f t="shared" si="0"/>
        <v>Presente Renew Vitamina C1477653</v>
      </c>
      <c r="B15" s="294"/>
      <c r="C15" s="286"/>
      <c r="D15" s="49" t="s">
        <v>23</v>
      </c>
      <c r="E15" s="49" t="s">
        <v>34</v>
      </c>
      <c r="F15" s="307"/>
      <c r="G15" s="50" t="s">
        <v>49</v>
      </c>
      <c r="H15" s="49" t="s">
        <v>26</v>
      </c>
      <c r="I15" s="51" t="s">
        <v>50</v>
      </c>
      <c r="J15" s="51">
        <v>1477653</v>
      </c>
      <c r="K15" s="51">
        <v>636910</v>
      </c>
      <c r="L15" s="52">
        <f>VLOOKUP(A15,'[2]LL KITS'!$O:$Q,2,0)</f>
        <v>0</v>
      </c>
      <c r="M15" s="52">
        <f>VLOOKUP(A15,'[2]LL KITS'!$O:$Q,3,0)</f>
        <v>10856</v>
      </c>
      <c r="N15" s="69"/>
      <c r="O15" s="54"/>
      <c r="P15" s="55"/>
      <c r="Q15" s="291"/>
      <c r="R15" s="56" t="s">
        <v>49</v>
      </c>
      <c r="S15" s="57">
        <v>1477653</v>
      </c>
      <c r="T15" s="70"/>
      <c r="U15" s="59"/>
      <c r="V15" s="60"/>
      <c r="W15" s="291"/>
      <c r="X15" s="56" t="s">
        <v>49</v>
      </c>
      <c r="Y15" s="57">
        <v>1477653</v>
      </c>
      <c r="Z15" s="70"/>
      <c r="AA15" s="59"/>
      <c r="BA15" s="30" t="s">
        <v>38</v>
      </c>
    </row>
    <row r="16" spans="1:53" x14ac:dyDescent="0.25">
      <c r="A16" s="18" t="str">
        <f>$F$16&amp;J16</f>
        <v>Presente Juntas Brilhamos Look Dia1505768</v>
      </c>
      <c r="B16" s="1">
        <v>3</v>
      </c>
      <c r="C16" s="284"/>
      <c r="D16" s="1" t="s">
        <v>51</v>
      </c>
      <c r="E16" s="1" t="s">
        <v>51</v>
      </c>
      <c r="F16" s="310" t="s">
        <v>52</v>
      </c>
      <c r="G16" s="71" t="s">
        <v>53</v>
      </c>
      <c r="H16" s="32" t="s">
        <v>45</v>
      </c>
      <c r="I16" s="72" t="s">
        <v>54</v>
      </c>
      <c r="J16" s="72">
        <v>1505768</v>
      </c>
      <c r="K16" s="72">
        <v>639348</v>
      </c>
      <c r="L16" s="21">
        <f>VLOOKUP(A16,'[2]LL KITS'!$O:$Q,2,0)</f>
        <v>6511</v>
      </c>
      <c r="M16" s="21">
        <f>VLOOKUP(A16,'[2]LL KITS'!$O:$Q,3,0)</f>
        <v>0</v>
      </c>
      <c r="N16" s="61"/>
      <c r="O16" s="73"/>
      <c r="P16" s="324" t="s">
        <v>55</v>
      </c>
      <c r="Q16" s="295"/>
      <c r="R16" s="74" t="s">
        <v>53</v>
      </c>
      <c r="S16" s="75">
        <v>1505768</v>
      </c>
      <c r="T16" s="27"/>
      <c r="U16" s="28"/>
      <c r="V16" s="29"/>
      <c r="W16" s="295"/>
      <c r="X16" s="74" t="s">
        <v>53</v>
      </c>
      <c r="Y16" s="75">
        <v>1505768</v>
      </c>
      <c r="Z16" s="28"/>
      <c r="AA16" s="28"/>
      <c r="BA16" s="76" t="s">
        <v>52</v>
      </c>
    </row>
    <row r="17" spans="1:53" x14ac:dyDescent="0.25">
      <c r="A17" s="18" t="str">
        <f t="shared" ref="A17:A18" si="1">$F$16&amp;J17</f>
        <v>Presente Juntas Brilhamos Look Dia1511233</v>
      </c>
      <c r="B17" s="293" t="s">
        <v>56</v>
      </c>
      <c r="C17" s="285"/>
      <c r="D17" s="1" t="s">
        <v>51</v>
      </c>
      <c r="E17" s="1" t="s">
        <v>51</v>
      </c>
      <c r="F17" s="311"/>
      <c r="G17" s="31" t="s">
        <v>57</v>
      </c>
      <c r="H17" s="32" t="s">
        <v>45</v>
      </c>
      <c r="I17" s="72" t="s">
        <v>58</v>
      </c>
      <c r="J17" s="72">
        <v>1511233</v>
      </c>
      <c r="K17" s="72">
        <v>639356</v>
      </c>
      <c r="L17" s="34">
        <f>VLOOKUP(A17,'[2]LL KITS'!$O:$Q,2,0)</f>
        <v>6511</v>
      </c>
      <c r="M17" s="34">
        <f>VLOOKUP(A17,'[2]LL KITS'!$O:$Q,3,0)</f>
        <v>0</v>
      </c>
      <c r="N17" s="62"/>
      <c r="O17" s="64"/>
      <c r="P17" s="325"/>
      <c r="Q17" s="290"/>
      <c r="R17" s="38" t="s">
        <v>57</v>
      </c>
      <c r="S17" s="77">
        <v>1511233</v>
      </c>
      <c r="T17" s="40"/>
      <c r="U17" s="41"/>
      <c r="V17" s="42"/>
      <c r="W17" s="290"/>
      <c r="X17" s="38" t="s">
        <v>57</v>
      </c>
      <c r="Y17" s="77">
        <v>1511233</v>
      </c>
      <c r="Z17" s="41"/>
      <c r="AA17" s="41"/>
      <c r="BA17" s="76" t="s">
        <v>52</v>
      </c>
    </row>
    <row r="18" spans="1:53" x14ac:dyDescent="0.25">
      <c r="A18" s="18" t="str">
        <f t="shared" si="1"/>
        <v>Presente Juntas Brilhamos Look Dia1340689</v>
      </c>
      <c r="B18" s="293"/>
      <c r="C18" s="285"/>
      <c r="D18" s="32" t="s">
        <v>51</v>
      </c>
      <c r="E18" s="32" t="s">
        <v>34</v>
      </c>
      <c r="F18" s="311"/>
      <c r="G18" s="31" t="s">
        <v>59</v>
      </c>
      <c r="H18" s="32" t="s">
        <v>60</v>
      </c>
      <c r="I18" s="72" t="s">
        <v>61</v>
      </c>
      <c r="J18" s="72">
        <v>1340689</v>
      </c>
      <c r="K18" s="72">
        <v>624685</v>
      </c>
      <c r="L18" s="34">
        <f>VLOOKUP(A18,'[2]LL KITS'!$O:$Q,2,0)</f>
        <v>6511</v>
      </c>
      <c r="M18" s="34">
        <f>VLOOKUP(A18,'[2]LL KITS'!$O:$Q,3,0)</f>
        <v>0</v>
      </c>
      <c r="N18" s="62"/>
      <c r="O18" s="64">
        <v>0</v>
      </c>
      <c r="P18" s="325"/>
      <c r="Q18" s="290"/>
      <c r="R18" s="31" t="s">
        <v>62</v>
      </c>
      <c r="S18" s="72">
        <v>1387832</v>
      </c>
      <c r="T18" s="78">
        <v>34000</v>
      </c>
      <c r="U18" s="79" t="s">
        <v>63</v>
      </c>
      <c r="V18" s="42"/>
      <c r="W18" s="290"/>
      <c r="X18" s="31" t="s">
        <v>64</v>
      </c>
      <c r="Y18" s="72">
        <v>1273718</v>
      </c>
      <c r="Z18" s="78">
        <v>100000</v>
      </c>
      <c r="AA18" s="79" t="s">
        <v>63</v>
      </c>
      <c r="BA18" s="76" t="s">
        <v>52</v>
      </c>
    </row>
    <row r="19" spans="1:53" x14ac:dyDescent="0.25">
      <c r="A19" s="18" t="str">
        <f>$F$19&amp;J19</f>
        <v>Presente Juntas Brilhamos Look Noite1505770</v>
      </c>
      <c r="B19" s="293" t="s">
        <v>65</v>
      </c>
      <c r="C19" s="285"/>
      <c r="D19" s="1" t="s">
        <v>51</v>
      </c>
      <c r="E19" s="80" t="s">
        <v>51</v>
      </c>
      <c r="F19" s="310" t="s">
        <v>66</v>
      </c>
      <c r="G19" s="31" t="s">
        <v>67</v>
      </c>
      <c r="H19" s="32" t="s">
        <v>45</v>
      </c>
      <c r="I19" s="72" t="s">
        <v>54</v>
      </c>
      <c r="J19" s="72">
        <v>1505770</v>
      </c>
      <c r="K19" s="72">
        <v>639350</v>
      </c>
      <c r="L19" s="34">
        <f>VLOOKUP(A19,'[2]LL KITS'!$O:$Q,2,0)</f>
        <v>7709</v>
      </c>
      <c r="M19" s="34">
        <f>VLOOKUP(A19,'[2]LL KITS'!$O:$Q,3,0)</f>
        <v>0</v>
      </c>
      <c r="N19" s="62"/>
      <c r="O19" s="64"/>
      <c r="P19" s="325"/>
      <c r="Q19" s="290"/>
      <c r="R19" s="38" t="s">
        <v>67</v>
      </c>
      <c r="S19" s="77">
        <v>1505770</v>
      </c>
      <c r="T19" s="40"/>
      <c r="U19" s="41"/>
      <c r="V19" s="42"/>
      <c r="W19" s="290"/>
      <c r="X19" s="38" t="s">
        <v>67</v>
      </c>
      <c r="Y19" s="77">
        <v>1505770</v>
      </c>
      <c r="Z19" s="40"/>
      <c r="AA19" s="41"/>
      <c r="BA19" s="76" t="s">
        <v>66</v>
      </c>
    </row>
    <row r="20" spans="1:53" x14ac:dyDescent="0.25">
      <c r="A20" s="18" t="str">
        <f t="shared" ref="A20:A21" si="2">$F$19&amp;J20</f>
        <v>Presente Juntas Brilhamos Look Noite1511237</v>
      </c>
      <c r="B20" s="293"/>
      <c r="C20" s="285"/>
      <c r="D20" s="1" t="s">
        <v>51</v>
      </c>
      <c r="E20" s="80" t="s">
        <v>51</v>
      </c>
      <c r="F20" s="311"/>
      <c r="G20" s="31" t="s">
        <v>68</v>
      </c>
      <c r="H20" s="32" t="s">
        <v>45</v>
      </c>
      <c r="I20" s="72" t="s">
        <v>58</v>
      </c>
      <c r="J20" s="72">
        <v>1511237</v>
      </c>
      <c r="K20" s="72">
        <v>639360</v>
      </c>
      <c r="L20" s="34">
        <f>VLOOKUP(A20,'[2]LL KITS'!$O:$Q,2,0)</f>
        <v>7709</v>
      </c>
      <c r="M20" s="34">
        <f>VLOOKUP(A20,'[2]LL KITS'!$O:$Q,3,0)</f>
        <v>0</v>
      </c>
      <c r="N20" s="62"/>
      <c r="O20" s="64"/>
      <c r="P20" s="325"/>
      <c r="Q20" s="290"/>
      <c r="R20" s="38" t="s">
        <v>68</v>
      </c>
      <c r="S20" s="77">
        <v>1511237</v>
      </c>
      <c r="T20" s="40"/>
      <c r="U20" s="41"/>
      <c r="V20" s="42"/>
      <c r="W20" s="290"/>
      <c r="X20" s="38" t="s">
        <v>68</v>
      </c>
      <c r="Y20" s="77">
        <v>1511237</v>
      </c>
      <c r="Z20" s="40"/>
      <c r="AA20" s="41"/>
      <c r="BA20" s="76" t="s">
        <v>66</v>
      </c>
    </row>
    <row r="21" spans="1:53" x14ac:dyDescent="0.25">
      <c r="A21" s="18" t="str">
        <f t="shared" si="2"/>
        <v>Presente Juntas Brilhamos Look Noite1340689</v>
      </c>
      <c r="B21" s="294"/>
      <c r="C21" s="286"/>
      <c r="D21" s="78" t="s">
        <v>51</v>
      </c>
      <c r="E21" s="78" t="s">
        <v>34</v>
      </c>
      <c r="F21" s="311"/>
      <c r="G21" s="81" t="s">
        <v>59</v>
      </c>
      <c r="H21" s="78" t="s">
        <v>60</v>
      </c>
      <c r="I21" s="82" t="s">
        <v>61</v>
      </c>
      <c r="J21" s="82">
        <v>1340689</v>
      </c>
      <c r="K21" s="82">
        <v>624685</v>
      </c>
      <c r="L21" s="52">
        <f>VLOOKUP(A21,'[2]LL KITS'!$O:$Q,2,0)</f>
        <v>7709</v>
      </c>
      <c r="M21" s="52">
        <f>VLOOKUP(A21,'[2]LL KITS'!$O:$Q,3,0)</f>
        <v>0</v>
      </c>
      <c r="N21" s="69"/>
      <c r="O21" s="54">
        <v>0</v>
      </c>
      <c r="P21" s="326"/>
      <c r="Q21" s="291"/>
      <c r="R21" s="31" t="s">
        <v>62</v>
      </c>
      <c r="S21" s="72">
        <v>1387832</v>
      </c>
      <c r="T21" s="78">
        <v>34000</v>
      </c>
      <c r="U21" s="79" t="s">
        <v>63</v>
      </c>
      <c r="V21" s="60"/>
      <c r="W21" s="291"/>
      <c r="X21" s="31" t="s">
        <v>64</v>
      </c>
      <c r="Y21" s="72">
        <v>1273718</v>
      </c>
      <c r="Z21" s="78">
        <v>100000</v>
      </c>
      <c r="AA21" s="79" t="s">
        <v>63</v>
      </c>
      <c r="BA21" s="76" t="s">
        <v>66</v>
      </c>
    </row>
    <row r="22" spans="1:53" ht="21.75" customHeight="1" x14ac:dyDescent="0.25">
      <c r="A22" s="18" t="str">
        <f>$F$22&amp;J22</f>
        <v>Presente Juntas Arrasamos - Malva1505750</v>
      </c>
      <c r="B22" s="292">
        <v>4</v>
      </c>
      <c r="C22" s="284"/>
      <c r="D22" s="1" t="s">
        <v>51</v>
      </c>
      <c r="E22" s="1" t="s">
        <v>51</v>
      </c>
      <c r="F22" s="310" t="s">
        <v>69</v>
      </c>
      <c r="G22" s="31" t="s">
        <v>70</v>
      </c>
      <c r="H22" s="32" t="s">
        <v>45</v>
      </c>
      <c r="I22" s="72" t="s">
        <v>71</v>
      </c>
      <c r="J22" s="72">
        <v>1505750</v>
      </c>
      <c r="K22" s="72">
        <v>639365</v>
      </c>
      <c r="L22" s="21">
        <f>VLOOKUP(A22,'[2]LL KITS'!$O:$Q,2,0)</f>
        <v>0</v>
      </c>
      <c r="M22" s="21">
        <f>VLOOKUP(A22,'[2]LL KITS'!$O:$Q,3,0)</f>
        <v>5805</v>
      </c>
      <c r="N22" s="61"/>
      <c r="O22" s="73"/>
      <c r="P22" s="24"/>
      <c r="Q22" s="295"/>
      <c r="R22" s="25"/>
      <c r="S22" s="75"/>
      <c r="T22" s="83"/>
      <c r="U22" s="28"/>
      <c r="V22" s="29"/>
      <c r="W22" s="295"/>
      <c r="X22" s="25"/>
      <c r="Y22" s="75"/>
      <c r="Z22" s="83"/>
      <c r="AA22" s="28"/>
      <c r="BA22" s="30" t="s">
        <v>69</v>
      </c>
    </row>
    <row r="23" spans="1:53" ht="21.75" customHeight="1" x14ac:dyDescent="0.25">
      <c r="A23" s="18" t="str">
        <f t="shared" ref="A23:A28" si="3">$F$22&amp;J23</f>
        <v>Presente Juntas Arrasamos - Malva1478648</v>
      </c>
      <c r="B23" s="293"/>
      <c r="C23" s="285"/>
      <c r="D23" s="1" t="s">
        <v>51</v>
      </c>
      <c r="E23" s="1" t="s">
        <v>51</v>
      </c>
      <c r="F23" s="311"/>
      <c r="G23" s="2" t="s">
        <v>72</v>
      </c>
      <c r="H23" s="1" t="s">
        <v>26</v>
      </c>
      <c r="I23" s="63" t="s">
        <v>73</v>
      </c>
      <c r="J23" s="63">
        <v>1478648</v>
      </c>
      <c r="K23" s="63">
        <v>631631</v>
      </c>
      <c r="L23" s="34">
        <f>VLOOKUP(A23,'[2]LL KITS'!$O:$Q,2,0)</f>
        <v>0</v>
      </c>
      <c r="M23" s="34">
        <f>VLOOKUP(A23,'[2]LL KITS'!$O:$Q,3,0)</f>
        <v>5805</v>
      </c>
      <c r="N23" s="62"/>
      <c r="O23" s="64"/>
      <c r="P23" s="37"/>
      <c r="Q23" s="290"/>
      <c r="R23" s="38"/>
      <c r="S23" s="77"/>
      <c r="T23" s="40"/>
      <c r="U23" s="41"/>
      <c r="V23" s="42"/>
      <c r="W23" s="290"/>
      <c r="X23" s="38"/>
      <c r="Y23" s="77"/>
      <c r="Z23" s="40"/>
      <c r="AA23" s="41"/>
      <c r="BA23" s="30" t="s">
        <v>69</v>
      </c>
    </row>
    <row r="24" spans="1:53" ht="19.5" customHeight="1" x14ac:dyDescent="0.25">
      <c r="A24" s="18" t="str">
        <f t="shared" si="3"/>
        <v>Presente Juntas Arrasamos - Malva1477478</v>
      </c>
      <c r="B24" s="293"/>
      <c r="C24" s="285"/>
      <c r="D24" s="1" t="s">
        <v>51</v>
      </c>
      <c r="E24" s="1" t="s">
        <v>34</v>
      </c>
      <c r="F24" s="311"/>
      <c r="G24" s="84" t="s">
        <v>74</v>
      </c>
      <c r="H24" s="1" t="s">
        <v>26</v>
      </c>
      <c r="I24" s="63" t="s">
        <v>75</v>
      </c>
      <c r="J24" s="63">
        <v>1477478</v>
      </c>
      <c r="K24" s="63">
        <v>636908</v>
      </c>
      <c r="L24" s="34">
        <f>VLOOKUP(A24,'[2]LL KITS'!$O:$Q,2,0)</f>
        <v>0</v>
      </c>
      <c r="M24" s="34">
        <f>VLOOKUP(A24,'[2]LL KITS'!$O:$Q,3,0)</f>
        <v>5805</v>
      </c>
      <c r="N24" s="62"/>
      <c r="O24" s="64"/>
      <c r="P24" s="37"/>
      <c r="Q24" s="290"/>
      <c r="R24" s="85"/>
      <c r="S24" s="77"/>
      <c r="T24" s="86"/>
      <c r="U24" s="41"/>
      <c r="V24" s="42"/>
      <c r="W24" s="290"/>
      <c r="Y24" s="77"/>
      <c r="Z24" s="86"/>
      <c r="AA24" s="41"/>
      <c r="BA24" s="30" t="s">
        <v>69</v>
      </c>
    </row>
    <row r="25" spans="1:53" x14ac:dyDescent="0.25">
      <c r="A25" s="18" t="str">
        <f t="shared" si="3"/>
        <v>Presente Juntas Arrasamos - Malva1511233</v>
      </c>
      <c r="B25" s="1" t="s">
        <v>76</v>
      </c>
      <c r="C25" s="285"/>
      <c r="D25" s="1" t="s">
        <v>51</v>
      </c>
      <c r="E25" s="80" t="s">
        <v>51</v>
      </c>
      <c r="F25" s="311"/>
      <c r="G25" s="31" t="s">
        <v>77</v>
      </c>
      <c r="H25" s="32" t="s">
        <v>45</v>
      </c>
      <c r="I25" s="72" t="s">
        <v>58</v>
      </c>
      <c r="J25" s="87">
        <v>1511233</v>
      </c>
      <c r="K25" s="87">
        <v>639356</v>
      </c>
      <c r="L25" s="34">
        <f>VLOOKUP(A25,'[2]LL KITS'!$O:$Q,2,0)</f>
        <v>0</v>
      </c>
      <c r="M25" s="34">
        <f>VLOOKUP(A25,'[2]LL KITS'!$O:$Q,3,0)</f>
        <v>5805</v>
      </c>
      <c r="N25" s="62"/>
      <c r="O25" s="88"/>
      <c r="P25" s="37"/>
      <c r="Q25" s="290"/>
      <c r="R25" s="38"/>
      <c r="S25" s="89"/>
      <c r="T25" s="40"/>
      <c r="U25" s="41"/>
      <c r="V25" s="42"/>
      <c r="W25" s="290"/>
      <c r="X25" s="38"/>
      <c r="Y25" s="89"/>
      <c r="Z25" s="40"/>
      <c r="AA25" s="41"/>
      <c r="BA25" s="30" t="s">
        <v>69</v>
      </c>
    </row>
    <row r="26" spans="1:53" x14ac:dyDescent="0.25">
      <c r="A26" s="18" t="str">
        <f t="shared" si="3"/>
        <v>Presente Juntas Arrasamos - Malva1511234</v>
      </c>
      <c r="B26" s="1" t="s">
        <v>78</v>
      </c>
      <c r="C26" s="285"/>
      <c r="D26" s="1" t="s">
        <v>51</v>
      </c>
      <c r="E26" s="80" t="s">
        <v>51</v>
      </c>
      <c r="F26" s="311"/>
      <c r="G26" s="31" t="s">
        <v>79</v>
      </c>
      <c r="H26" s="32" t="s">
        <v>45</v>
      </c>
      <c r="I26" s="72" t="s">
        <v>58</v>
      </c>
      <c r="J26" s="87">
        <v>1511234</v>
      </c>
      <c r="K26" s="87">
        <v>639357</v>
      </c>
      <c r="L26" s="34" t="e">
        <f>VLOOKUP(A26,'[2]LL KITS'!$O:$Q,2,0)</f>
        <v>#N/A</v>
      </c>
      <c r="M26" s="34" t="e">
        <f>VLOOKUP(A26,'[2]LL KITS'!$O:$Q,3,0)</f>
        <v>#N/A</v>
      </c>
      <c r="N26" s="62"/>
      <c r="O26" s="88"/>
      <c r="P26" s="37"/>
      <c r="Q26" s="290"/>
      <c r="R26" s="38"/>
      <c r="S26" s="89"/>
      <c r="T26" s="40"/>
      <c r="U26" s="41"/>
      <c r="V26" s="42"/>
      <c r="W26" s="290"/>
      <c r="X26" s="38"/>
      <c r="Y26" s="89"/>
      <c r="Z26" s="40"/>
      <c r="AA26" s="41"/>
      <c r="BA26" s="30" t="s">
        <v>69</v>
      </c>
    </row>
    <row r="27" spans="1:53" x14ac:dyDescent="0.25">
      <c r="A27" s="18" t="str">
        <f t="shared" si="3"/>
        <v>Presente Juntas Arrasamos - Malva1511235</v>
      </c>
      <c r="B27" s="1" t="s">
        <v>80</v>
      </c>
      <c r="C27" s="285"/>
      <c r="D27" s="1" t="s">
        <v>51</v>
      </c>
      <c r="E27" s="80" t="s">
        <v>51</v>
      </c>
      <c r="F27" s="311"/>
      <c r="G27" s="31" t="s">
        <v>81</v>
      </c>
      <c r="H27" s="32" t="s">
        <v>45</v>
      </c>
      <c r="I27" s="72" t="s">
        <v>58</v>
      </c>
      <c r="J27" s="87">
        <v>1511235</v>
      </c>
      <c r="K27" s="87">
        <v>639358</v>
      </c>
      <c r="L27" s="34" t="e">
        <f>VLOOKUP(A27,'[2]LL KITS'!$O:$Q,2,0)</f>
        <v>#N/A</v>
      </c>
      <c r="M27" s="52" t="e">
        <f>VLOOKUP(A27,'[2]LL KITS'!$O:$Q,3,0)</f>
        <v>#N/A</v>
      </c>
      <c r="N27" s="62"/>
      <c r="O27" s="88"/>
      <c r="P27" s="37"/>
      <c r="Q27" s="290"/>
      <c r="R27" s="38"/>
      <c r="S27" s="89"/>
      <c r="T27" s="40"/>
      <c r="U27" s="41"/>
      <c r="V27" s="42"/>
      <c r="W27" s="290"/>
      <c r="X27" s="38"/>
      <c r="Y27" s="89"/>
      <c r="Z27" s="40"/>
      <c r="AA27" s="41"/>
      <c r="BA27" s="30" t="s">
        <v>69</v>
      </c>
    </row>
    <row r="28" spans="1:53" x14ac:dyDescent="0.25">
      <c r="A28" s="18" t="str">
        <f t="shared" si="3"/>
        <v>Presente Juntas Arrasamos - Malva1511237</v>
      </c>
      <c r="B28" s="49" t="s">
        <v>82</v>
      </c>
      <c r="C28" s="285"/>
      <c r="D28" s="49" t="s">
        <v>51</v>
      </c>
      <c r="E28" s="90" t="s">
        <v>51</v>
      </c>
      <c r="F28" s="311"/>
      <c r="G28" s="91" t="s">
        <v>83</v>
      </c>
      <c r="H28" s="90" t="s">
        <v>45</v>
      </c>
      <c r="I28" s="57" t="s">
        <v>58</v>
      </c>
      <c r="J28" s="92">
        <v>1511237</v>
      </c>
      <c r="K28" s="92">
        <v>639360</v>
      </c>
      <c r="L28" s="52" t="e">
        <f>VLOOKUP(A28,'[2]LL KITS'!$O:$Q,2,0)</f>
        <v>#N/A</v>
      </c>
      <c r="M28" s="52" t="e">
        <f>VLOOKUP(A28,'[2]LL KITS'!$O:$Q,3,0)</f>
        <v>#N/A</v>
      </c>
      <c r="N28" s="69"/>
      <c r="O28" s="93"/>
      <c r="P28" s="55"/>
      <c r="Q28" s="291"/>
      <c r="R28" s="91"/>
      <c r="S28" s="92"/>
      <c r="T28" s="58"/>
      <c r="U28" s="59"/>
      <c r="V28" s="60"/>
      <c r="W28" s="291"/>
      <c r="X28" s="91"/>
      <c r="Y28" s="92"/>
      <c r="Z28" s="58"/>
      <c r="AA28" s="59"/>
      <c r="BA28" s="30" t="s">
        <v>69</v>
      </c>
    </row>
    <row r="29" spans="1:53" ht="24" customHeight="1" x14ac:dyDescent="0.25">
      <c r="A29" s="18" t="str">
        <f>$F$29&amp;J29</f>
        <v>Presente Todas Em Mim1505750</v>
      </c>
      <c r="B29" s="292">
        <v>5</v>
      </c>
      <c r="C29" s="284"/>
      <c r="D29" s="1" t="s">
        <v>51</v>
      </c>
      <c r="E29" s="1" t="s">
        <v>51</v>
      </c>
      <c r="F29" s="310" t="s">
        <v>84</v>
      </c>
      <c r="G29" s="31" t="s">
        <v>85</v>
      </c>
      <c r="H29" s="32" t="s">
        <v>45</v>
      </c>
      <c r="I29" s="72" t="s">
        <v>71</v>
      </c>
      <c r="J29" s="72">
        <v>1505750</v>
      </c>
      <c r="K29" s="72">
        <v>639365</v>
      </c>
      <c r="L29" s="21">
        <f>VLOOKUP(A29,'[2]LL KITS'!$O:$Q,2,0)</f>
        <v>4091</v>
      </c>
      <c r="M29" s="21">
        <f>VLOOKUP(A29,'[2]LL KITS'!$O:$Q,3,0)</f>
        <v>3613</v>
      </c>
      <c r="N29" s="61"/>
      <c r="O29" s="73"/>
      <c r="P29" s="24"/>
      <c r="Q29" s="295"/>
      <c r="R29" s="25"/>
      <c r="S29" s="75"/>
      <c r="T29" s="83"/>
      <c r="U29" s="28"/>
      <c r="V29" s="29"/>
      <c r="W29" s="295"/>
      <c r="X29" s="25"/>
      <c r="Y29" s="75"/>
      <c r="Z29" s="83"/>
      <c r="AA29" s="28"/>
      <c r="BA29" s="30" t="s">
        <v>84</v>
      </c>
    </row>
    <row r="30" spans="1:53" ht="23.25" customHeight="1" x14ac:dyDescent="0.25">
      <c r="A30" s="18" t="str">
        <f t="shared" ref="A30:A31" si="4">$F$29&amp;J30</f>
        <v>Presente Todas Em Mim1513232</v>
      </c>
      <c r="B30" s="293"/>
      <c r="C30" s="285"/>
      <c r="D30" s="1" t="s">
        <v>51</v>
      </c>
      <c r="E30" s="1" t="s">
        <v>51</v>
      </c>
      <c r="F30" s="311"/>
      <c r="G30" s="2" t="s">
        <v>86</v>
      </c>
      <c r="H30" s="1" t="s">
        <v>45</v>
      </c>
      <c r="I30" s="63" t="s">
        <v>87</v>
      </c>
      <c r="J30" s="63">
        <v>1513232</v>
      </c>
      <c r="K30" s="63">
        <v>640133</v>
      </c>
      <c r="L30" s="34">
        <f>VLOOKUP(A30,'[2]LL KITS'!$O:$Q,2,0)</f>
        <v>4091</v>
      </c>
      <c r="M30" s="34">
        <f>VLOOKUP(A30,'[2]LL KITS'!$O:$Q,3,0)</f>
        <v>3613</v>
      </c>
      <c r="N30" s="62"/>
      <c r="O30" s="64"/>
      <c r="P30" s="37"/>
      <c r="Q30" s="290"/>
      <c r="R30" s="38"/>
      <c r="S30" s="77"/>
      <c r="T30" s="40"/>
      <c r="U30" s="41"/>
      <c r="V30" s="42"/>
      <c r="W30" s="290"/>
      <c r="X30" s="38"/>
      <c r="Y30" s="77"/>
      <c r="Z30" s="40"/>
      <c r="AA30" s="41"/>
      <c r="BA30" s="30" t="s">
        <v>84</v>
      </c>
    </row>
    <row r="31" spans="1:53" ht="23.25" customHeight="1" x14ac:dyDescent="0.25">
      <c r="A31" s="18" t="str">
        <f t="shared" si="4"/>
        <v>Presente Todas Em Mim1477479</v>
      </c>
      <c r="B31" s="294"/>
      <c r="C31" s="286"/>
      <c r="D31" s="49" t="s">
        <v>51</v>
      </c>
      <c r="E31" s="49" t="s">
        <v>34</v>
      </c>
      <c r="F31" s="312"/>
      <c r="G31" s="94" t="s">
        <v>88</v>
      </c>
      <c r="H31" s="95" t="s">
        <v>26</v>
      </c>
      <c r="I31" s="51" t="s">
        <v>89</v>
      </c>
      <c r="J31" s="51">
        <v>1477479</v>
      </c>
      <c r="K31" s="51">
        <v>636909</v>
      </c>
      <c r="L31" s="52">
        <f>VLOOKUP(A31,'[2]LL KITS'!$O:$Q,2,0)</f>
        <v>4091</v>
      </c>
      <c r="M31" s="52">
        <f>VLOOKUP(A31,'[2]LL KITS'!$O:$Q,3,0)</f>
        <v>3613</v>
      </c>
      <c r="N31" s="69"/>
      <c r="O31" s="54"/>
      <c r="P31" s="55"/>
      <c r="Q31" s="291"/>
      <c r="R31" s="91"/>
      <c r="S31" s="57"/>
      <c r="T31" s="70"/>
      <c r="U31" s="59"/>
      <c r="V31" s="60"/>
      <c r="W31" s="291"/>
      <c r="X31" s="91"/>
      <c r="Y31" s="57"/>
      <c r="Z31" s="70"/>
      <c r="AA31" s="59"/>
      <c r="BA31" s="30" t="s">
        <v>84</v>
      </c>
    </row>
    <row r="32" spans="1:53" ht="22.5" customHeight="1" x14ac:dyDescent="0.25">
      <c r="A32" s="18" t="str">
        <f>$F$32&amp;J32</f>
        <v>Presente Tudo Para Mim1505750</v>
      </c>
      <c r="B32" s="292">
        <v>6</v>
      </c>
      <c r="C32" s="284"/>
      <c r="D32" s="1" t="s">
        <v>51</v>
      </c>
      <c r="E32" s="1" t="s">
        <v>51</v>
      </c>
      <c r="F32" s="305" t="s">
        <v>90</v>
      </c>
      <c r="G32" s="2" t="s">
        <v>85</v>
      </c>
      <c r="H32" s="1" t="s">
        <v>45</v>
      </c>
      <c r="I32" s="63" t="s">
        <v>71</v>
      </c>
      <c r="J32" s="63">
        <v>1505750</v>
      </c>
      <c r="K32" s="63">
        <v>639365</v>
      </c>
      <c r="L32" s="21">
        <f>VLOOKUP(A32,'[2]LL KITS'!$O:$Q,2,0)</f>
        <v>3344</v>
      </c>
      <c r="M32" s="21">
        <f>VLOOKUP(A32,'[2]LL KITS'!$O:$Q,3,0)</f>
        <v>2037</v>
      </c>
      <c r="N32" s="61"/>
      <c r="O32" s="73"/>
      <c r="P32" s="24"/>
      <c r="Q32" s="295"/>
      <c r="R32" s="25"/>
      <c r="S32" s="75"/>
      <c r="T32" s="83"/>
      <c r="U32" s="28"/>
      <c r="V32" s="29"/>
      <c r="W32" s="295"/>
      <c r="X32" s="25"/>
      <c r="Y32" s="75"/>
      <c r="Z32" s="83"/>
      <c r="AA32" s="28"/>
      <c r="BA32" s="30" t="s">
        <v>90</v>
      </c>
    </row>
    <row r="33" spans="1:53" ht="21" customHeight="1" x14ac:dyDescent="0.25">
      <c r="A33" s="18" t="str">
        <f t="shared" ref="A33" si="5">$F$32&amp;J33</f>
        <v>Presente Tudo Para Mim1513231</v>
      </c>
      <c r="B33" s="293"/>
      <c r="C33" s="285"/>
      <c r="D33" s="1" t="s">
        <v>51</v>
      </c>
      <c r="E33" s="1" t="s">
        <v>51</v>
      </c>
      <c r="F33" s="306"/>
      <c r="G33" s="2" t="s">
        <v>91</v>
      </c>
      <c r="H33" s="1" t="s">
        <v>45</v>
      </c>
      <c r="I33" s="63" t="s">
        <v>87</v>
      </c>
      <c r="J33" s="63">
        <v>1513231</v>
      </c>
      <c r="K33" s="63">
        <v>639354</v>
      </c>
      <c r="L33" s="34">
        <f>VLOOKUP(A33,'[2]LL KITS'!$O:$Q,2,0)</f>
        <v>3344</v>
      </c>
      <c r="M33" s="34">
        <f>VLOOKUP(A33,'[2]LL KITS'!$O:$Q,3,0)</f>
        <v>2037</v>
      </c>
      <c r="N33" s="62"/>
      <c r="O33" s="64"/>
      <c r="P33" s="37"/>
      <c r="Q33" s="290"/>
      <c r="R33" s="38"/>
      <c r="S33" s="77"/>
      <c r="T33" s="40"/>
      <c r="U33" s="41"/>
      <c r="V33" s="42"/>
      <c r="W33" s="290"/>
      <c r="X33" s="38"/>
      <c r="Y33" s="77"/>
      <c r="Z33" s="40"/>
      <c r="AA33" s="41"/>
      <c r="BA33" s="30" t="s">
        <v>90</v>
      </c>
    </row>
    <row r="34" spans="1:53" ht="21.75" customHeight="1" x14ac:dyDescent="0.25">
      <c r="A34" s="18" t="str">
        <f>$F$32&amp;J34</f>
        <v>Presente Tudo Para Mim1477479</v>
      </c>
      <c r="B34" s="294"/>
      <c r="C34" s="286"/>
      <c r="D34" s="49" t="s">
        <v>51</v>
      </c>
      <c r="E34" s="49" t="s">
        <v>34</v>
      </c>
      <c r="F34" s="307"/>
      <c r="G34" s="94" t="s">
        <v>88</v>
      </c>
      <c r="H34" s="95" t="s">
        <v>26</v>
      </c>
      <c r="I34" s="51" t="s">
        <v>89</v>
      </c>
      <c r="J34" s="51">
        <v>1477479</v>
      </c>
      <c r="K34" s="51">
        <v>636909</v>
      </c>
      <c r="L34" s="52">
        <f>VLOOKUP(A34,'[2]LL KITS'!$O:$Q,2,0)</f>
        <v>3344</v>
      </c>
      <c r="M34" s="52">
        <f>VLOOKUP(A34,'[2]LL KITS'!$O:$Q,3,0)</f>
        <v>2037</v>
      </c>
      <c r="N34" s="69"/>
      <c r="O34" s="54"/>
      <c r="P34" s="55"/>
      <c r="Q34" s="291"/>
      <c r="R34" s="91"/>
      <c r="S34" s="57"/>
      <c r="T34" s="70"/>
      <c r="U34" s="59"/>
      <c r="V34" s="60"/>
      <c r="W34" s="291"/>
      <c r="X34" s="91"/>
      <c r="Y34" s="57"/>
      <c r="Z34" s="70"/>
      <c r="AA34" s="59"/>
      <c r="BA34" s="30" t="s">
        <v>90</v>
      </c>
    </row>
    <row r="35" spans="1:53" x14ac:dyDescent="0.25">
      <c r="A35" s="18" t="str">
        <f>$F$35&amp;J35</f>
        <v>Presente Juntas E Preparadas1505750</v>
      </c>
      <c r="B35" s="292">
        <v>7</v>
      </c>
      <c r="C35" s="284"/>
      <c r="D35" s="1" t="s">
        <v>51</v>
      </c>
      <c r="E35" s="1" t="s">
        <v>51</v>
      </c>
      <c r="F35" s="305" t="s">
        <v>92</v>
      </c>
      <c r="G35" s="2" t="s">
        <v>85</v>
      </c>
      <c r="H35" s="1" t="s">
        <v>45</v>
      </c>
      <c r="I35" s="63" t="s">
        <v>71</v>
      </c>
      <c r="J35" s="63">
        <v>1505750</v>
      </c>
      <c r="K35" s="63">
        <v>639365</v>
      </c>
      <c r="L35" s="21">
        <f>VLOOKUP(A35,'[2]LL KITS'!$O:$Q,2,0)</f>
        <v>0</v>
      </c>
      <c r="M35" s="21">
        <f>VLOOKUP(A35,'[2]LL KITS'!$O:$Q,3,0)</f>
        <v>1077</v>
      </c>
      <c r="N35" s="61"/>
      <c r="O35" s="73"/>
      <c r="P35" s="24"/>
      <c r="Q35" s="295"/>
      <c r="R35" s="96"/>
      <c r="S35" s="97"/>
      <c r="T35" s="98"/>
      <c r="U35" s="24"/>
      <c r="V35" s="29"/>
      <c r="W35" s="295"/>
      <c r="X35" s="25"/>
      <c r="Y35" s="75"/>
      <c r="Z35" s="83"/>
      <c r="AA35" s="28"/>
      <c r="BA35" s="30" t="s">
        <v>92</v>
      </c>
    </row>
    <row r="36" spans="1:53" x14ac:dyDescent="0.25">
      <c r="A36" s="18" t="str">
        <f t="shared" ref="A36:A38" si="6">$F$35&amp;J36</f>
        <v>Presente Juntas E Preparadas1513231</v>
      </c>
      <c r="B36" s="293"/>
      <c r="C36" s="285"/>
      <c r="D36" s="1" t="s">
        <v>51</v>
      </c>
      <c r="E36" s="1" t="s">
        <v>51</v>
      </c>
      <c r="F36" s="306"/>
      <c r="G36" s="2" t="s">
        <v>91</v>
      </c>
      <c r="H36" s="1" t="s">
        <v>45</v>
      </c>
      <c r="I36" s="63" t="s">
        <v>87</v>
      </c>
      <c r="J36" s="63">
        <v>1513231</v>
      </c>
      <c r="K36" s="63">
        <v>639354</v>
      </c>
      <c r="L36" s="34">
        <f>VLOOKUP(A36,'[2]LL KITS'!$O:$Q,2,0)</f>
        <v>0</v>
      </c>
      <c r="M36" s="34">
        <f>VLOOKUP(A36,'[2]LL KITS'!$O:$Q,3,0)</f>
        <v>1077</v>
      </c>
      <c r="N36" s="62"/>
      <c r="O36" s="64"/>
      <c r="P36" s="37"/>
      <c r="Q36" s="290"/>
      <c r="R36" s="2"/>
      <c r="S36" s="63"/>
      <c r="T36" s="99"/>
      <c r="U36" s="37"/>
      <c r="V36" s="42"/>
      <c r="W36" s="290"/>
      <c r="X36" s="38"/>
      <c r="Y36" s="77"/>
      <c r="Z36" s="40"/>
      <c r="AA36" s="41"/>
      <c r="BA36" s="30" t="s">
        <v>92</v>
      </c>
    </row>
    <row r="37" spans="1:53" x14ac:dyDescent="0.25">
      <c r="A37" s="18" t="str">
        <f t="shared" si="6"/>
        <v>Presente Juntas E Preparadas1510646</v>
      </c>
      <c r="B37" s="293"/>
      <c r="C37" s="285"/>
      <c r="D37" s="1" t="s">
        <v>51</v>
      </c>
      <c r="E37" s="1" t="s">
        <v>51</v>
      </c>
      <c r="F37" s="306"/>
      <c r="G37" s="2" t="s">
        <v>93</v>
      </c>
      <c r="H37" s="1" t="s">
        <v>45</v>
      </c>
      <c r="I37" s="63">
        <v>5621384</v>
      </c>
      <c r="J37" s="63">
        <v>1510646</v>
      </c>
      <c r="K37" s="63">
        <v>2316618</v>
      </c>
      <c r="L37" s="34">
        <f>VLOOKUP(A37,'[2]LL KITS'!$O:$Q,2,0)</f>
        <v>0</v>
      </c>
      <c r="M37" s="34">
        <f>VLOOKUP(A37,'[2]LL KITS'!$O:$Q,3,0)</f>
        <v>1077</v>
      </c>
      <c r="N37" s="62"/>
      <c r="O37" s="64"/>
      <c r="P37" s="37"/>
      <c r="Q37" s="290"/>
      <c r="R37" s="2"/>
      <c r="S37" s="63"/>
      <c r="T37" s="100"/>
      <c r="U37" s="37"/>
      <c r="V37" s="42"/>
      <c r="W37" s="290"/>
      <c r="X37" s="38"/>
      <c r="Y37" s="77"/>
      <c r="Z37" s="86"/>
      <c r="AA37" s="41"/>
      <c r="BA37" s="30" t="s">
        <v>92</v>
      </c>
    </row>
    <row r="38" spans="1:53" x14ac:dyDescent="0.25">
      <c r="A38" s="18" t="str">
        <f t="shared" si="6"/>
        <v>Presente Juntas E Preparadas1477481</v>
      </c>
      <c r="B38" s="294"/>
      <c r="C38" s="286"/>
      <c r="D38" s="49" t="s">
        <v>51</v>
      </c>
      <c r="E38" s="49" t="s">
        <v>34</v>
      </c>
      <c r="F38" s="307"/>
      <c r="G38" s="50" t="s">
        <v>94</v>
      </c>
      <c r="H38" s="49" t="s">
        <v>26</v>
      </c>
      <c r="I38" s="51" t="s">
        <v>95</v>
      </c>
      <c r="J38" s="49">
        <v>1477481</v>
      </c>
      <c r="K38" s="49">
        <v>636912</v>
      </c>
      <c r="L38" s="52">
        <f>VLOOKUP(A38,'[2]LL KITS'!$O:$Q,2,0)</f>
        <v>0</v>
      </c>
      <c r="M38" s="52">
        <f>VLOOKUP(A38,'[2]LL KITS'!$O:$Q,3,0)</f>
        <v>1077</v>
      </c>
      <c r="O38" s="101"/>
      <c r="P38" s="55"/>
      <c r="Q38" s="291"/>
      <c r="R38" s="50"/>
      <c r="S38" s="49"/>
      <c r="T38" s="102"/>
      <c r="U38" s="55"/>
      <c r="V38" s="60"/>
      <c r="W38" s="291"/>
      <c r="X38" s="56"/>
      <c r="Y38" s="90"/>
      <c r="Z38" s="70"/>
      <c r="AA38" s="59"/>
      <c r="BA38" s="30" t="s">
        <v>92</v>
      </c>
    </row>
    <row r="39" spans="1:53" ht="27" customHeight="1" x14ac:dyDescent="0.25">
      <c r="A39" s="18" t="str">
        <f>$F$39&amp;J39</f>
        <v>Presente Paleta Big Pro1464637</v>
      </c>
      <c r="B39" s="292">
        <v>8</v>
      </c>
      <c r="C39" s="284"/>
      <c r="D39" s="1" t="s">
        <v>51</v>
      </c>
      <c r="E39" s="1" t="s">
        <v>51</v>
      </c>
      <c r="F39" s="305" t="s">
        <v>96</v>
      </c>
      <c r="G39" s="2" t="s">
        <v>97</v>
      </c>
      <c r="H39" s="1" t="s">
        <v>26</v>
      </c>
      <c r="I39" s="63" t="s">
        <v>98</v>
      </c>
      <c r="J39" s="63">
        <v>1464637</v>
      </c>
      <c r="K39" s="63">
        <v>632938</v>
      </c>
      <c r="L39" s="21">
        <f>VLOOKUP(A39,'[2]LL KITS'!$O:$Q,2,0)</f>
        <v>0</v>
      </c>
      <c r="M39" s="21">
        <f>VLOOKUP(A39,'[2]LL KITS'!$O:$Q,3,0)</f>
        <v>3538</v>
      </c>
      <c r="N39" s="61"/>
      <c r="O39" s="73"/>
      <c r="P39" s="24"/>
      <c r="Q39" s="295"/>
      <c r="R39" s="96"/>
      <c r="S39" s="97"/>
      <c r="T39" s="103"/>
      <c r="U39" s="24"/>
      <c r="V39" s="29"/>
      <c r="W39" s="295"/>
      <c r="X39" s="25"/>
      <c r="Y39" s="75"/>
      <c r="Z39" s="104"/>
      <c r="AA39" s="28"/>
      <c r="BA39" s="30" t="s">
        <v>96</v>
      </c>
    </row>
    <row r="40" spans="1:53" ht="24" customHeight="1" x14ac:dyDescent="0.25">
      <c r="A40" s="18" t="str">
        <f>$F$39&amp;J40</f>
        <v>Presente Paleta Big Pro1477479</v>
      </c>
      <c r="B40" s="294"/>
      <c r="C40" s="286"/>
      <c r="D40" s="49" t="s">
        <v>51</v>
      </c>
      <c r="E40" s="49" t="s">
        <v>34</v>
      </c>
      <c r="F40" s="307"/>
      <c r="G40" s="50" t="s">
        <v>88</v>
      </c>
      <c r="H40" s="49" t="s">
        <v>26</v>
      </c>
      <c r="I40" s="51" t="s">
        <v>89</v>
      </c>
      <c r="J40" s="51">
        <v>1477479</v>
      </c>
      <c r="K40" s="51">
        <v>636909</v>
      </c>
      <c r="L40" s="52">
        <f>VLOOKUP(A40,'[2]LL KITS'!$O:$Q,2,0)</f>
        <v>0</v>
      </c>
      <c r="M40" s="52">
        <f>VLOOKUP(A40,'[2]LL KITS'!$O:$Q,3,0)</f>
        <v>3538</v>
      </c>
      <c r="N40" s="69"/>
      <c r="O40" s="54"/>
      <c r="P40" s="55"/>
      <c r="Q40" s="291"/>
      <c r="R40" s="50"/>
      <c r="S40" s="51"/>
      <c r="T40" s="102"/>
      <c r="U40" s="55"/>
      <c r="V40" s="60"/>
      <c r="W40" s="291"/>
      <c r="X40" s="56"/>
      <c r="Y40" s="57"/>
      <c r="Z40" s="70"/>
      <c r="AA40" s="59"/>
      <c r="BA40" s="30" t="s">
        <v>96</v>
      </c>
    </row>
    <row r="41" spans="1:53" ht="52.5" customHeight="1" x14ac:dyDescent="0.25">
      <c r="A41" s="18" t="str">
        <f>$F$41&amp;J41</f>
        <v>Presente Maleta Avon1510647</v>
      </c>
      <c r="B41" s="105">
        <v>9</v>
      </c>
      <c r="C41" s="106"/>
      <c r="D41" s="105" t="s">
        <v>51</v>
      </c>
      <c r="E41" s="105" t="s">
        <v>51</v>
      </c>
      <c r="F41" s="107" t="s">
        <v>99</v>
      </c>
      <c r="G41" s="108" t="s">
        <v>100</v>
      </c>
      <c r="H41" s="105" t="s">
        <v>45</v>
      </c>
      <c r="I41" s="109">
        <v>5621394</v>
      </c>
      <c r="J41" s="109">
        <v>1510647</v>
      </c>
      <c r="K41" s="109">
        <v>2316622</v>
      </c>
      <c r="L41" s="110">
        <f>VLOOKUP(A41,'[2]LL KITS'!$O:$Q,2,0)</f>
        <v>0</v>
      </c>
      <c r="M41" s="110">
        <f>VLOOKUP(A41,'[2]LL KITS'!$O:$Q,3,0)</f>
        <v>2072</v>
      </c>
      <c r="N41" s="111"/>
      <c r="O41" s="112"/>
      <c r="P41" s="113"/>
      <c r="Q41" s="111"/>
      <c r="R41" s="108"/>
      <c r="S41" s="109"/>
      <c r="T41" s="114"/>
      <c r="U41" s="113"/>
      <c r="V41" s="115"/>
      <c r="W41" s="111"/>
      <c r="X41" s="116"/>
      <c r="Y41" s="117"/>
      <c r="Z41" s="118"/>
      <c r="AA41" s="119"/>
      <c r="BA41" s="120" t="s">
        <v>99</v>
      </c>
    </row>
    <row r="42" spans="1:53" ht="19.5" customHeight="1" x14ac:dyDescent="0.25">
      <c r="A42" s="18" t="str">
        <f>$F$42&amp;J42</f>
        <v>Presente Avon Care Baby1499435</v>
      </c>
      <c r="B42" s="292">
        <v>10</v>
      </c>
      <c r="C42" s="284"/>
      <c r="D42" s="1" t="s">
        <v>101</v>
      </c>
      <c r="E42" s="19" t="s">
        <v>102</v>
      </c>
      <c r="F42" s="305" t="s">
        <v>103</v>
      </c>
      <c r="G42" s="121" t="s">
        <v>104</v>
      </c>
      <c r="H42" s="97" t="s">
        <v>26</v>
      </c>
      <c r="I42" s="97" t="s">
        <v>105</v>
      </c>
      <c r="J42" s="97">
        <v>1499435</v>
      </c>
      <c r="K42" s="97">
        <v>638778</v>
      </c>
      <c r="L42" s="21">
        <f>VLOOKUP(A42,'[2]LL KITS'!$O:$Q,2,0)</f>
        <v>51583</v>
      </c>
      <c r="M42" s="21">
        <f>VLOOKUP(A42,'[2]LL KITS'!$O:$Q,3,0)</f>
        <v>0</v>
      </c>
      <c r="N42" s="61"/>
      <c r="O42" s="73"/>
      <c r="P42" s="24"/>
      <c r="Q42" s="295"/>
      <c r="R42" s="122"/>
      <c r="S42" s="97"/>
      <c r="T42" s="123"/>
      <c r="U42" s="24"/>
      <c r="V42" s="29"/>
      <c r="W42" s="295"/>
      <c r="X42" s="124"/>
      <c r="Y42" s="75"/>
      <c r="Z42" s="125"/>
      <c r="AA42" s="28"/>
      <c r="BA42" s="30" t="s">
        <v>103</v>
      </c>
    </row>
    <row r="43" spans="1:53" ht="17.25" customHeight="1" x14ac:dyDescent="0.25">
      <c r="A43" s="18" t="str">
        <f t="shared" ref="A43:A44" si="7">$F$42&amp;J43</f>
        <v>Presente Avon Care Baby1499432</v>
      </c>
      <c r="B43" s="293"/>
      <c r="C43" s="285"/>
      <c r="D43" s="1" t="s">
        <v>101</v>
      </c>
      <c r="E43" s="1" t="s">
        <v>102</v>
      </c>
      <c r="F43" s="306"/>
      <c r="G43" s="84" t="s">
        <v>106</v>
      </c>
      <c r="H43" s="1" t="s">
        <v>26</v>
      </c>
      <c r="I43" s="63" t="s">
        <v>107</v>
      </c>
      <c r="J43" s="63">
        <v>1499432</v>
      </c>
      <c r="K43" s="20">
        <v>638777</v>
      </c>
      <c r="L43" s="34">
        <f>VLOOKUP(A43,'[2]LL KITS'!$O:$Q,2,0)</f>
        <v>51583</v>
      </c>
      <c r="M43" s="34">
        <f>VLOOKUP(A43,'[2]LL KITS'!$O:$Q,3,0)</f>
        <v>0</v>
      </c>
      <c r="N43" s="62"/>
      <c r="O43" s="36"/>
      <c r="P43" s="37"/>
      <c r="Q43" s="290"/>
      <c r="R43" s="84"/>
      <c r="S43" s="63"/>
      <c r="T43" s="126"/>
      <c r="U43" s="37"/>
      <c r="V43" s="42"/>
      <c r="W43" s="290"/>
      <c r="X43" s="85"/>
      <c r="Y43" s="77"/>
      <c r="Z43" s="127"/>
      <c r="AA43" s="41"/>
      <c r="BA43" s="30" t="s">
        <v>103</v>
      </c>
    </row>
    <row r="44" spans="1:53" ht="19.5" customHeight="1" x14ac:dyDescent="0.25">
      <c r="A44" s="18" t="str">
        <f t="shared" si="7"/>
        <v>Presente Avon Care Baby1500865</v>
      </c>
      <c r="B44" s="308"/>
      <c r="C44" s="318"/>
      <c r="D44" s="49" t="s">
        <v>101</v>
      </c>
      <c r="E44" s="49" t="s">
        <v>34</v>
      </c>
      <c r="F44" s="309"/>
      <c r="G44" s="50" t="s">
        <v>108</v>
      </c>
      <c r="H44" s="49" t="s">
        <v>36</v>
      </c>
      <c r="I44" s="51" t="s">
        <v>109</v>
      </c>
      <c r="J44" s="51">
        <v>1500865</v>
      </c>
      <c r="K44" s="51">
        <v>639286</v>
      </c>
      <c r="L44" s="52">
        <f>VLOOKUP(A44,'[2]LL KITS'!$O:$Q,2,0)</f>
        <v>51583</v>
      </c>
      <c r="M44" s="52">
        <f>VLOOKUP(A44,'[2]LL KITS'!$O:$Q,3,0)</f>
        <v>0</v>
      </c>
      <c r="N44" s="69"/>
      <c r="O44" s="54"/>
      <c r="P44" s="55"/>
      <c r="Q44" s="319"/>
      <c r="R44" s="50"/>
      <c r="S44" s="51"/>
      <c r="T44" s="102"/>
      <c r="U44" s="55"/>
      <c r="V44" s="60"/>
      <c r="W44" s="319"/>
      <c r="X44" s="56"/>
      <c r="Y44" s="57"/>
      <c r="Z44" s="70"/>
      <c r="AA44" s="59"/>
      <c r="BA44" s="30" t="s">
        <v>103</v>
      </c>
    </row>
    <row r="45" spans="1:53" x14ac:dyDescent="0.25">
      <c r="A45" s="18" t="str">
        <f>$F$45&amp;J45</f>
        <v>Presente Avon Care Baby Calming1499434</v>
      </c>
      <c r="B45" s="292">
        <v>11</v>
      </c>
      <c r="C45" s="284"/>
      <c r="D45" s="1" t="s">
        <v>101</v>
      </c>
      <c r="E45" s="19" t="s">
        <v>102</v>
      </c>
      <c r="F45" s="305" t="s">
        <v>110</v>
      </c>
      <c r="G45" s="121" t="s">
        <v>111</v>
      </c>
      <c r="H45" s="97" t="s">
        <v>26</v>
      </c>
      <c r="I45" s="97" t="s">
        <v>112</v>
      </c>
      <c r="J45" s="63">
        <v>1499434</v>
      </c>
      <c r="K45" s="20">
        <v>638777</v>
      </c>
      <c r="L45" s="21">
        <f>VLOOKUP(A45,'[2]LL KITS'!$O:$Q,2,0)</f>
        <v>36610</v>
      </c>
      <c r="M45" s="21">
        <f>VLOOKUP(A45,'[2]LL KITS'!$O:$Q,3,0)</f>
        <v>0</v>
      </c>
      <c r="N45" s="21"/>
      <c r="O45" s="23"/>
      <c r="P45" s="24"/>
      <c r="Q45" s="295"/>
      <c r="R45" s="122"/>
      <c r="S45" s="97"/>
      <c r="T45" s="123"/>
      <c r="U45" s="24"/>
      <c r="V45" s="29"/>
      <c r="W45" s="295"/>
      <c r="X45" s="124"/>
      <c r="Y45" s="75"/>
      <c r="Z45" s="125"/>
      <c r="AA45" s="28"/>
      <c r="BA45" s="30" t="s">
        <v>110</v>
      </c>
    </row>
    <row r="46" spans="1:53" x14ac:dyDescent="0.25">
      <c r="A46" s="18" t="str">
        <f t="shared" ref="A46:A48" si="8">$F$45&amp;J46</f>
        <v>Presente Avon Care Baby Calming1497050</v>
      </c>
      <c r="B46" s="293"/>
      <c r="C46" s="285"/>
      <c r="D46" s="1" t="s">
        <v>101</v>
      </c>
      <c r="E46" s="1" t="s">
        <v>102</v>
      </c>
      <c r="F46" s="306"/>
      <c r="G46" s="2" t="s">
        <v>113</v>
      </c>
      <c r="H46" s="1" t="s">
        <v>26</v>
      </c>
      <c r="I46" s="128" t="s">
        <v>114</v>
      </c>
      <c r="J46" s="128">
        <v>1497050</v>
      </c>
      <c r="K46" s="20">
        <v>638982</v>
      </c>
      <c r="L46" s="34">
        <f>VLOOKUP(A46,'[2]LL KITS'!$O:$Q,2,0)</f>
        <v>36610</v>
      </c>
      <c r="M46" s="34">
        <f>VLOOKUP(A46,'[2]LL KITS'!$O:$Q,3,0)</f>
        <v>0</v>
      </c>
      <c r="N46" s="34"/>
      <c r="O46" s="36"/>
      <c r="P46" s="37"/>
      <c r="Q46" s="290"/>
      <c r="R46" s="2"/>
      <c r="S46" s="128"/>
      <c r="T46" s="129"/>
      <c r="U46" s="37"/>
      <c r="V46" s="42"/>
      <c r="W46" s="290"/>
      <c r="X46" s="38"/>
      <c r="Y46" s="130"/>
      <c r="Z46" s="48"/>
      <c r="AA46" s="41"/>
      <c r="BA46" s="30" t="s">
        <v>110</v>
      </c>
    </row>
    <row r="47" spans="1:53" x14ac:dyDescent="0.25">
      <c r="A47" s="18" t="str">
        <f t="shared" si="8"/>
        <v>Presente Avon Care Baby Calming1499433</v>
      </c>
      <c r="B47" s="293"/>
      <c r="C47" s="285"/>
      <c r="D47" s="1"/>
      <c r="E47" s="1" t="s">
        <v>102</v>
      </c>
      <c r="F47" s="306"/>
      <c r="G47" s="84" t="s">
        <v>115</v>
      </c>
      <c r="H47" s="1" t="s">
        <v>26</v>
      </c>
      <c r="I47" s="63" t="s">
        <v>116</v>
      </c>
      <c r="J47" s="63">
        <v>1499433</v>
      </c>
      <c r="K47" s="20">
        <v>638774</v>
      </c>
      <c r="L47" s="34">
        <f>VLOOKUP(A47,'[2]LL KITS'!$O:$Q,2,0)</f>
        <v>36610</v>
      </c>
      <c r="M47" s="34">
        <f>VLOOKUP(A47,'[2]LL KITS'!$O:$Q,3,0)</f>
        <v>0</v>
      </c>
      <c r="N47" s="34"/>
      <c r="O47" s="36"/>
      <c r="P47" s="37"/>
      <c r="Q47" s="290"/>
      <c r="R47" s="84"/>
      <c r="S47" s="63"/>
      <c r="T47" s="129"/>
      <c r="U47" s="37"/>
      <c r="V47" s="42"/>
      <c r="W47" s="290"/>
      <c r="X47" s="85"/>
      <c r="Y47" s="77"/>
      <c r="Z47" s="48"/>
      <c r="AA47" s="41"/>
      <c r="BA47" s="30" t="s">
        <v>110</v>
      </c>
    </row>
    <row r="48" spans="1:53" ht="19.5" customHeight="1" x14ac:dyDescent="0.25">
      <c r="A48" s="18" t="str">
        <f t="shared" si="8"/>
        <v>Presente Avon Care Baby Calming1500867</v>
      </c>
      <c r="B48" s="308"/>
      <c r="C48" s="318"/>
      <c r="D48" s="49" t="s">
        <v>102</v>
      </c>
      <c r="E48" s="49" t="s">
        <v>34</v>
      </c>
      <c r="F48" s="309"/>
      <c r="G48" s="94" t="s">
        <v>117</v>
      </c>
      <c r="H48" s="49" t="s">
        <v>36</v>
      </c>
      <c r="I48" s="51" t="s">
        <v>118</v>
      </c>
      <c r="J48" s="51">
        <v>1500867</v>
      </c>
      <c r="K48" s="49">
        <v>639288</v>
      </c>
      <c r="L48" s="52">
        <f>VLOOKUP(A48,'[2]LL KITS'!$O:$Q,2,0)</f>
        <v>36610</v>
      </c>
      <c r="M48" s="52">
        <f>VLOOKUP(A48,'[2]LL KITS'!$O:$Q,3,0)</f>
        <v>0</v>
      </c>
      <c r="N48" s="60"/>
      <c r="O48" s="101"/>
      <c r="P48" s="55"/>
      <c r="Q48" s="319"/>
      <c r="R48" s="94"/>
      <c r="S48" s="51"/>
      <c r="T48" s="102"/>
      <c r="U48" s="55"/>
      <c r="V48" s="60"/>
      <c r="W48" s="319"/>
      <c r="X48" s="91"/>
      <c r="Y48" s="57"/>
      <c r="Z48" s="70"/>
      <c r="AA48" s="59"/>
      <c r="BA48" s="30" t="s">
        <v>110</v>
      </c>
    </row>
    <row r="49" spans="1:53" x14ac:dyDescent="0.25">
      <c r="A49" s="18" t="str">
        <f>$F$49&amp;J49</f>
        <v>Presente Avon Care Baby Calming Especial 1499434</v>
      </c>
      <c r="B49" s="292">
        <v>12</v>
      </c>
      <c r="C49" s="284"/>
      <c r="D49" s="1" t="s">
        <v>101</v>
      </c>
      <c r="E49" s="1" t="s">
        <v>102</v>
      </c>
      <c r="F49" s="323" t="s">
        <v>119</v>
      </c>
      <c r="G49" s="121" t="s">
        <v>111</v>
      </c>
      <c r="H49" s="97" t="s">
        <v>26</v>
      </c>
      <c r="I49" s="97" t="s">
        <v>112</v>
      </c>
      <c r="J49" s="63">
        <v>1499434</v>
      </c>
      <c r="K49" s="20">
        <v>638777</v>
      </c>
      <c r="L49" s="21">
        <f>VLOOKUP(A49,'[2]LL KITS'!$O:$Q,2,0)</f>
        <v>0</v>
      </c>
      <c r="M49" s="21">
        <f>VLOOKUP(A49,'[2]LL KITS'!$O:$Q,3,0)</f>
        <v>2384</v>
      </c>
      <c r="N49" s="21"/>
      <c r="O49" s="23"/>
      <c r="P49" s="24"/>
      <c r="Q49" s="295"/>
      <c r="R49" s="122"/>
      <c r="S49" s="97"/>
      <c r="T49" s="123"/>
      <c r="U49" s="24"/>
      <c r="V49" s="29"/>
      <c r="W49" s="295"/>
      <c r="X49" s="122" t="s">
        <v>111</v>
      </c>
      <c r="Y49" s="97">
        <v>1499434</v>
      </c>
      <c r="Z49" s="123"/>
      <c r="AA49" s="24"/>
      <c r="BA49" s="30" t="s">
        <v>119</v>
      </c>
    </row>
    <row r="50" spans="1:53" x14ac:dyDescent="0.25">
      <c r="A50" s="18" t="str">
        <f t="shared" ref="A50:A52" si="9">$F$49&amp;J50</f>
        <v>Presente Avon Care Baby Calming Especial 1497050</v>
      </c>
      <c r="B50" s="293"/>
      <c r="C50" s="285"/>
      <c r="D50" s="1" t="s">
        <v>101</v>
      </c>
      <c r="E50" s="1" t="s">
        <v>102</v>
      </c>
      <c r="F50" s="316"/>
      <c r="G50" s="2" t="s">
        <v>113</v>
      </c>
      <c r="H50" s="1" t="s">
        <v>26</v>
      </c>
      <c r="I50" s="128" t="s">
        <v>114</v>
      </c>
      <c r="J50" s="128">
        <v>1497050</v>
      </c>
      <c r="K50" s="20">
        <v>638982</v>
      </c>
      <c r="L50" s="34">
        <f>VLOOKUP(A50,'[2]LL KITS'!$O:$Q,2,0)</f>
        <v>0</v>
      </c>
      <c r="M50" s="34">
        <f>VLOOKUP(A50,'[2]LL KITS'!$O:$Q,3,0)</f>
        <v>2384</v>
      </c>
      <c r="N50" s="34"/>
      <c r="O50" s="36"/>
      <c r="P50" s="37"/>
      <c r="Q50" s="290"/>
      <c r="R50" s="2"/>
      <c r="S50" s="128"/>
      <c r="T50" s="126"/>
      <c r="U50" s="37"/>
      <c r="V50" s="42"/>
      <c r="W50" s="290"/>
      <c r="X50" s="2" t="s">
        <v>113</v>
      </c>
      <c r="Y50" s="128">
        <v>1497050</v>
      </c>
      <c r="Z50" s="126"/>
      <c r="AA50" s="37"/>
      <c r="BA50" s="30" t="s">
        <v>119</v>
      </c>
    </row>
    <row r="51" spans="1:53" x14ac:dyDescent="0.25">
      <c r="A51" s="18" t="str">
        <f t="shared" si="9"/>
        <v>Presente Avon Care Baby Calming Especial 1517213</v>
      </c>
      <c r="B51" s="293"/>
      <c r="C51" s="285"/>
      <c r="D51" s="1" t="s">
        <v>101</v>
      </c>
      <c r="E51" s="1" t="s">
        <v>43</v>
      </c>
      <c r="F51" s="316"/>
      <c r="G51" s="2" t="s">
        <v>120</v>
      </c>
      <c r="H51" s="1" t="s">
        <v>45</v>
      </c>
      <c r="I51" s="63">
        <v>5623139</v>
      </c>
      <c r="J51" s="63">
        <v>1517213</v>
      </c>
      <c r="K51" s="63">
        <v>2317660</v>
      </c>
      <c r="L51" s="34">
        <f>VLOOKUP(A51,'[2]LL KITS'!$O:$Q,2,0)</f>
        <v>0</v>
      </c>
      <c r="M51" s="34">
        <f>VLOOKUP(A51,'[2]LL KITS'!$O:$Q,3,0)</f>
        <v>2384</v>
      </c>
      <c r="N51" s="42"/>
      <c r="O51" s="64"/>
      <c r="P51" s="37"/>
      <c r="Q51" s="290"/>
      <c r="R51" s="2"/>
      <c r="S51" s="63"/>
      <c r="T51" s="126"/>
      <c r="U51" s="37"/>
      <c r="V51" s="42"/>
      <c r="W51" s="290"/>
      <c r="X51" s="65"/>
      <c r="Y51" s="66"/>
      <c r="Z51" s="131"/>
      <c r="AA51" s="68" t="s">
        <v>121</v>
      </c>
      <c r="BA51" s="30" t="s">
        <v>119</v>
      </c>
    </row>
    <row r="52" spans="1:53" x14ac:dyDescent="0.25">
      <c r="A52" s="18" t="str">
        <f t="shared" si="9"/>
        <v>Presente Avon Care Baby Calming Especial 1477653</v>
      </c>
      <c r="B52" s="308"/>
      <c r="C52" s="318"/>
      <c r="D52" s="49" t="s">
        <v>101</v>
      </c>
      <c r="E52" s="49" t="s">
        <v>34</v>
      </c>
      <c r="F52" s="317"/>
      <c r="G52" s="50" t="s">
        <v>49</v>
      </c>
      <c r="H52" s="49" t="s">
        <v>26</v>
      </c>
      <c r="I52" s="51" t="s">
        <v>50</v>
      </c>
      <c r="J52" s="51">
        <v>1477653</v>
      </c>
      <c r="K52" s="51">
        <v>636910</v>
      </c>
      <c r="L52" s="52">
        <f>VLOOKUP(A52,'[2]LL KITS'!$O:$Q,2,0)</f>
        <v>0</v>
      </c>
      <c r="M52" s="52">
        <f>VLOOKUP(A52,'[2]LL KITS'!$O:$Q,3,0)</f>
        <v>2384</v>
      </c>
      <c r="N52" s="52"/>
      <c r="O52" s="54"/>
      <c r="P52" s="55"/>
      <c r="Q52" s="319"/>
      <c r="R52" s="50"/>
      <c r="S52" s="51"/>
      <c r="T52" s="102"/>
      <c r="U52" s="55"/>
      <c r="V52" s="60"/>
      <c r="W52" s="319"/>
      <c r="X52" s="50" t="s">
        <v>49</v>
      </c>
      <c r="Y52" s="51">
        <v>1477653</v>
      </c>
      <c r="Z52" s="102"/>
      <c r="AA52" s="55"/>
      <c r="BA52" s="30" t="s">
        <v>119</v>
      </c>
    </row>
    <row r="53" spans="1:53" s="141" customFormat="1" ht="46.5" customHeight="1" x14ac:dyDescent="0.25">
      <c r="A53" s="18" t="str">
        <f>$F$53&amp;J53</f>
        <v>PRESENTE ENCANTO SABONETE MIX1467564</v>
      </c>
      <c r="B53" s="132">
        <v>13</v>
      </c>
      <c r="C53" s="133"/>
      <c r="D53" s="134" t="s">
        <v>102</v>
      </c>
      <c r="E53" s="134" t="s">
        <v>102</v>
      </c>
      <c r="F53" s="135" t="s">
        <v>122</v>
      </c>
      <c r="G53" s="136" t="s">
        <v>123</v>
      </c>
      <c r="H53" s="134" t="s">
        <v>45</v>
      </c>
      <c r="I53" s="137" t="s">
        <v>124</v>
      </c>
      <c r="J53" s="137">
        <v>1467564</v>
      </c>
      <c r="K53" s="134">
        <v>634402</v>
      </c>
      <c r="L53" s="110">
        <f>VLOOKUP(A53,'[2]LL KITS'!$O:$Q,2,0)</f>
        <v>360843</v>
      </c>
      <c r="M53" s="110">
        <f>VLOOKUP(A53,'[2]LL KITS'!$O:$Q,3,0)</f>
        <v>312367</v>
      </c>
      <c r="N53" s="61"/>
      <c r="O53" s="23">
        <v>0</v>
      </c>
      <c r="P53" s="138" t="s">
        <v>125</v>
      </c>
      <c r="Q53"/>
      <c r="R53" s="139" t="s">
        <v>126</v>
      </c>
      <c r="S53" s="82">
        <v>1467555</v>
      </c>
      <c r="T53" s="78">
        <v>30000</v>
      </c>
      <c r="U53" s="79" t="s">
        <v>127</v>
      </c>
      <c r="V53" s="140"/>
      <c r="W53"/>
      <c r="X53" s="139" t="s">
        <v>128</v>
      </c>
      <c r="Y53" s="82">
        <v>1480947</v>
      </c>
      <c r="Z53" s="78">
        <v>10000</v>
      </c>
      <c r="AA53" s="79" t="s">
        <v>127</v>
      </c>
      <c r="BA53" s="142" t="s">
        <v>122</v>
      </c>
    </row>
    <row r="54" spans="1:53" ht="21.75" customHeight="1" x14ac:dyDescent="0.25">
      <c r="A54" s="18" t="str">
        <f>$F$54&amp;J54</f>
        <v>Presente Encanto Trio De Maos1505816</v>
      </c>
      <c r="B54" s="292">
        <v>14</v>
      </c>
      <c r="C54" s="284"/>
      <c r="D54" s="32" t="s">
        <v>102</v>
      </c>
      <c r="E54" s="32" t="s">
        <v>102</v>
      </c>
      <c r="F54" s="313" t="s">
        <v>129</v>
      </c>
      <c r="G54" s="71" t="s">
        <v>130</v>
      </c>
      <c r="H54" s="32" t="s">
        <v>45</v>
      </c>
      <c r="I54" s="72" t="s">
        <v>131</v>
      </c>
      <c r="J54" s="32">
        <v>1505816</v>
      </c>
      <c r="K54" s="32">
        <v>639494</v>
      </c>
      <c r="L54" s="21">
        <f>VLOOKUP(A54,'[2]LL KITS'!$O:$Q,2,0)</f>
        <v>39133</v>
      </c>
      <c r="M54" s="61">
        <f>VLOOKUP(A54,'[2]LL KITS'!$O:$Q,3,0)</f>
        <v>9048</v>
      </c>
      <c r="N54" s="61"/>
      <c r="O54" s="23"/>
      <c r="P54" s="321" t="s">
        <v>125</v>
      </c>
      <c r="Q54" s="295"/>
      <c r="R54" s="74" t="s">
        <v>130</v>
      </c>
      <c r="S54" s="143">
        <v>1505816</v>
      </c>
      <c r="T54" s="104"/>
      <c r="U54" s="28"/>
      <c r="V54" s="29"/>
      <c r="W54" s="295"/>
      <c r="X54" s="144" t="s">
        <v>130</v>
      </c>
      <c r="Y54" s="145">
        <v>1505816</v>
      </c>
      <c r="Z54" s="146"/>
      <c r="AA54" s="147"/>
      <c r="BA54" s="76" t="s">
        <v>129</v>
      </c>
    </row>
    <row r="55" spans="1:53" x14ac:dyDescent="0.25">
      <c r="A55" s="18" t="str">
        <f t="shared" ref="A55:A57" si="10">$F$54&amp;J55</f>
        <v>Presente Encanto Trio De Maos1502765</v>
      </c>
      <c r="B55" s="293"/>
      <c r="C55" s="285"/>
      <c r="D55" s="32" t="s">
        <v>102</v>
      </c>
      <c r="E55" s="32" t="s">
        <v>102</v>
      </c>
      <c r="F55" s="314"/>
      <c r="G55" s="71" t="s">
        <v>132</v>
      </c>
      <c r="H55" s="32" t="s">
        <v>26</v>
      </c>
      <c r="I55" s="72" t="s">
        <v>133</v>
      </c>
      <c r="J55" s="32">
        <v>1502765</v>
      </c>
      <c r="K55" s="32">
        <v>637215</v>
      </c>
      <c r="L55" s="34">
        <f>VLOOKUP(A55,'[2]LL KITS'!$O:$Q,2,0)</f>
        <v>39133</v>
      </c>
      <c r="M55" s="62">
        <f>VLOOKUP(A55,'[2]LL KITS'!$O:$Q,3,0)</f>
        <v>9048</v>
      </c>
      <c r="N55" s="62"/>
      <c r="O55" s="36"/>
      <c r="P55" s="322"/>
      <c r="Q55" s="290"/>
      <c r="R55" s="85" t="s">
        <v>132</v>
      </c>
      <c r="S55" s="80">
        <v>1502765</v>
      </c>
      <c r="T55" s="86"/>
      <c r="U55" s="41"/>
      <c r="V55" s="42"/>
      <c r="W55" s="290"/>
      <c r="X55" s="71" t="s">
        <v>132</v>
      </c>
      <c r="Y55" s="32">
        <v>1502765</v>
      </c>
      <c r="Z55" s="148"/>
      <c r="AA55" s="79"/>
      <c r="BA55" s="76" t="s">
        <v>129</v>
      </c>
    </row>
    <row r="56" spans="1:53" x14ac:dyDescent="0.25">
      <c r="A56" s="18" t="str">
        <f t="shared" si="10"/>
        <v>Presente Encanto Trio De Maos1472711</v>
      </c>
      <c r="B56" s="293"/>
      <c r="C56" s="285"/>
      <c r="D56" s="32" t="s">
        <v>102</v>
      </c>
      <c r="E56" s="32" t="s">
        <v>102</v>
      </c>
      <c r="F56" s="314"/>
      <c r="G56" s="71" t="s">
        <v>134</v>
      </c>
      <c r="H56" s="32" t="s">
        <v>26</v>
      </c>
      <c r="I56" s="33" t="s">
        <v>135</v>
      </c>
      <c r="J56" s="33">
        <v>1472711</v>
      </c>
      <c r="K56" s="33">
        <v>636148</v>
      </c>
      <c r="L56" s="34">
        <f>VLOOKUP(A56,'[2]LL KITS'!$O:$Q,2,0)</f>
        <v>39133</v>
      </c>
      <c r="M56" s="62">
        <f>VLOOKUP(A56,'[2]LL KITS'!$O:$Q,3,0)</f>
        <v>9048</v>
      </c>
      <c r="N56" s="62"/>
      <c r="O56" s="36"/>
      <c r="P56" s="322"/>
      <c r="Q56" s="290"/>
      <c r="R56" s="85" t="s">
        <v>134</v>
      </c>
      <c r="S56" s="39">
        <v>1472711</v>
      </c>
      <c r="T56" s="86"/>
      <c r="U56" s="41"/>
      <c r="V56" s="42"/>
      <c r="W56" s="290"/>
      <c r="X56" s="71" t="s">
        <v>134</v>
      </c>
      <c r="Y56" s="33">
        <v>1472711</v>
      </c>
      <c r="Z56" s="148"/>
      <c r="AA56" s="79"/>
      <c r="BA56" s="76" t="s">
        <v>129</v>
      </c>
    </row>
    <row r="57" spans="1:53" x14ac:dyDescent="0.25">
      <c r="A57" s="18" t="str">
        <f t="shared" si="10"/>
        <v>Presente Encanto Trio De Maos1400034</v>
      </c>
      <c r="B57" s="294"/>
      <c r="C57" s="286"/>
      <c r="D57" s="78" t="s">
        <v>102</v>
      </c>
      <c r="E57" s="78" t="s">
        <v>34</v>
      </c>
      <c r="F57" s="320"/>
      <c r="G57" s="81" t="s">
        <v>136</v>
      </c>
      <c r="H57" s="78" t="s">
        <v>60</v>
      </c>
      <c r="I57" s="149" t="s">
        <v>137</v>
      </c>
      <c r="J57" s="82">
        <v>1400034</v>
      </c>
      <c r="K57" s="78">
        <v>630372</v>
      </c>
      <c r="L57" s="52">
        <f>VLOOKUP(A57,'[2]LL KITS'!$O:$Q,2,0)</f>
        <v>39133</v>
      </c>
      <c r="M57" s="69">
        <f>VLOOKUP(A57,'[2]LL KITS'!$O:$Q,3,0)</f>
        <v>9048</v>
      </c>
      <c r="N57" s="62"/>
      <c r="O57" s="36">
        <v>14908</v>
      </c>
      <c r="P57" s="322"/>
      <c r="Q57" s="291"/>
      <c r="R57" s="71" t="s">
        <v>138</v>
      </c>
      <c r="S57" s="82">
        <v>1387830</v>
      </c>
      <c r="T57" s="78">
        <v>16000</v>
      </c>
      <c r="U57" s="150" t="s">
        <v>139</v>
      </c>
      <c r="V57" s="60"/>
      <c r="W57" s="291"/>
      <c r="X57" s="151" t="s">
        <v>140</v>
      </c>
      <c r="Y57" s="152" t="s">
        <v>141</v>
      </c>
      <c r="Z57" s="153"/>
      <c r="AA57" s="154" t="s">
        <v>142</v>
      </c>
      <c r="BA57" s="76" t="s">
        <v>129</v>
      </c>
    </row>
    <row r="58" spans="1:53" ht="19.5" customHeight="1" x14ac:dyDescent="0.25">
      <c r="A58" s="18" t="str">
        <f>$F$58&amp;J58</f>
        <v>Presente Encanto Glamourosa e Cativante Maos1499821</v>
      </c>
      <c r="B58" s="292">
        <v>15</v>
      </c>
      <c r="C58" s="284"/>
      <c r="D58" s="32" t="s">
        <v>102</v>
      </c>
      <c r="E58" s="32" t="s">
        <v>102</v>
      </c>
      <c r="F58" s="313" t="s">
        <v>143</v>
      </c>
      <c r="G58" s="71" t="s">
        <v>144</v>
      </c>
      <c r="H58" s="32" t="s">
        <v>36</v>
      </c>
      <c r="I58" s="72" t="s">
        <v>145</v>
      </c>
      <c r="J58" s="72">
        <v>1499821</v>
      </c>
      <c r="K58" s="72">
        <v>634413</v>
      </c>
      <c r="L58" s="21">
        <f>VLOOKUP(A58,'[2]LL KITS'!$O:$Q,2,0)</f>
        <v>0</v>
      </c>
      <c r="M58" s="61">
        <f>VLOOKUP(A58,'[2]LL KITS'!$O:$Q,3,0)</f>
        <v>26721</v>
      </c>
      <c r="N58" s="21"/>
      <c r="O58" s="155">
        <v>0</v>
      </c>
      <c r="P58" s="120"/>
      <c r="Q58" s="284"/>
      <c r="R58" s="71" t="s">
        <v>146</v>
      </c>
      <c r="S58" s="156">
        <v>1492059</v>
      </c>
      <c r="T58" s="156">
        <v>5000</v>
      </c>
      <c r="U58" s="157" t="s">
        <v>147</v>
      </c>
      <c r="V58" s="158"/>
      <c r="W58" s="295"/>
      <c r="X58" s="71" t="s">
        <v>148</v>
      </c>
      <c r="Y58" s="156">
        <v>1410477</v>
      </c>
      <c r="Z58" s="156">
        <v>21000</v>
      </c>
      <c r="AA58" s="157" t="s">
        <v>149</v>
      </c>
      <c r="BA58" s="76" t="s">
        <v>143</v>
      </c>
    </row>
    <row r="59" spans="1:53" ht="18" customHeight="1" x14ac:dyDescent="0.25">
      <c r="A59" s="18" t="str">
        <f t="shared" ref="A59:A60" si="11">$F$58&amp;J59</f>
        <v>Presente Encanto Glamourosa e Cativante Maos1502765</v>
      </c>
      <c r="B59" s="293"/>
      <c r="C59" s="285"/>
      <c r="D59" s="32" t="s">
        <v>102</v>
      </c>
      <c r="E59" s="32" t="s">
        <v>102</v>
      </c>
      <c r="F59" s="314"/>
      <c r="G59" s="71" t="s">
        <v>132</v>
      </c>
      <c r="H59" s="32" t="s">
        <v>26</v>
      </c>
      <c r="I59" s="72" t="s">
        <v>133</v>
      </c>
      <c r="J59" s="32">
        <v>1502765</v>
      </c>
      <c r="K59" s="32">
        <v>637215</v>
      </c>
      <c r="L59" s="34">
        <f>VLOOKUP(A59,'[2]LL KITS'!$O:$Q,2,0)</f>
        <v>0</v>
      </c>
      <c r="M59" s="62">
        <f>VLOOKUP(A59,'[2]LL KITS'!$O:$Q,3,0)</f>
        <v>26721</v>
      </c>
      <c r="N59" s="34"/>
      <c r="O59" s="155">
        <v>0</v>
      </c>
      <c r="P59" s="120"/>
      <c r="Q59" s="285"/>
      <c r="R59" s="71" t="s">
        <v>146</v>
      </c>
      <c r="S59" s="156">
        <v>1492059</v>
      </c>
      <c r="T59" s="159">
        <v>5000</v>
      </c>
      <c r="U59" s="157" t="s">
        <v>147</v>
      </c>
      <c r="V59" s="160"/>
      <c r="W59" s="290"/>
      <c r="X59" s="71" t="s">
        <v>150</v>
      </c>
      <c r="Y59" s="156">
        <v>1410476</v>
      </c>
      <c r="Z59" s="159">
        <v>10000</v>
      </c>
      <c r="AA59" s="157" t="s">
        <v>149</v>
      </c>
      <c r="BA59" s="76" t="s">
        <v>143</v>
      </c>
    </row>
    <row r="60" spans="1:53" ht="19.5" customHeight="1" x14ac:dyDescent="0.25">
      <c r="A60" s="18" t="str">
        <f t="shared" si="11"/>
        <v>Presente Encanto Glamourosa e Cativante Maos1500865</v>
      </c>
      <c r="B60" s="308"/>
      <c r="C60" s="318"/>
      <c r="D60" s="49" t="s">
        <v>102</v>
      </c>
      <c r="E60" s="49" t="s">
        <v>34</v>
      </c>
      <c r="F60" s="317"/>
      <c r="G60" s="94" t="s">
        <v>108</v>
      </c>
      <c r="H60" s="49" t="s">
        <v>36</v>
      </c>
      <c r="I60" s="51" t="s">
        <v>109</v>
      </c>
      <c r="J60" s="51">
        <v>1500865</v>
      </c>
      <c r="K60" s="51">
        <v>639286</v>
      </c>
      <c r="L60" s="52">
        <f>VLOOKUP(A60,'[2]LL KITS'!$O:$Q,2,0)</f>
        <v>0</v>
      </c>
      <c r="M60" s="69">
        <f>VLOOKUP(A60,'[2]LL KITS'!$O:$Q,3,0)</f>
        <v>26721</v>
      </c>
      <c r="N60" s="52"/>
      <c r="O60" s="161"/>
      <c r="P60" s="53"/>
      <c r="Q60" s="319"/>
      <c r="R60" s="94" t="s">
        <v>108</v>
      </c>
      <c r="S60" s="51">
        <v>1500865</v>
      </c>
      <c r="T60" s="51"/>
      <c r="U60" s="102"/>
      <c r="V60" s="60"/>
      <c r="W60" s="319"/>
      <c r="X60" s="94" t="s">
        <v>108</v>
      </c>
      <c r="Y60" s="51">
        <v>1500865</v>
      </c>
      <c r="Z60" s="51"/>
      <c r="AA60" s="102"/>
      <c r="BA60" s="76" t="s">
        <v>143</v>
      </c>
    </row>
    <row r="61" spans="1:53" ht="19.5" customHeight="1" x14ac:dyDescent="0.25">
      <c r="A61" s="18" t="str">
        <f>$F$61&amp;J61</f>
        <v>Presente Encanto Atraente e Deslumbrante1446844</v>
      </c>
      <c r="B61" s="292">
        <v>16</v>
      </c>
      <c r="C61" s="162"/>
      <c r="D61" s="145" t="s">
        <v>102</v>
      </c>
      <c r="E61" s="145" t="s">
        <v>102</v>
      </c>
      <c r="F61" s="313" t="s">
        <v>151</v>
      </c>
      <c r="G61" s="163" t="s">
        <v>152</v>
      </c>
      <c r="H61" s="32" t="s">
        <v>26</v>
      </c>
      <c r="I61" s="72" t="s">
        <v>153</v>
      </c>
      <c r="J61" s="156">
        <v>1446844</v>
      </c>
      <c r="K61" s="156">
        <v>629246</v>
      </c>
      <c r="L61" s="21">
        <f>VLOOKUP(A61,'[2]LL KITS'!$O:$Q,2,0)</f>
        <v>35011</v>
      </c>
      <c r="M61" s="21">
        <f>VLOOKUP(A61,'[2]LL KITS'!$O:$Q,3,0)</f>
        <v>0</v>
      </c>
      <c r="N61" s="61"/>
      <c r="O61" s="73">
        <v>0</v>
      </c>
      <c r="P61" s="22"/>
      <c r="Q61" s="61"/>
      <c r="R61" s="31"/>
      <c r="S61" s="32"/>
      <c r="T61" s="146"/>
      <c r="U61" s="79" t="s">
        <v>154</v>
      </c>
      <c r="V61" s="29"/>
      <c r="W61" s="61"/>
      <c r="X61" s="164"/>
      <c r="Y61" s="75"/>
      <c r="Z61" s="27"/>
      <c r="AA61" s="28"/>
      <c r="BA61" s="76" t="s">
        <v>151</v>
      </c>
    </row>
    <row r="62" spans="1:53" ht="22.5" customHeight="1" x14ac:dyDescent="0.25">
      <c r="A62" s="18" t="str">
        <f t="shared" ref="A62:A63" si="12">$F$61&amp;J62</f>
        <v>Presente Encanto Atraente e Deslumbrante1469534</v>
      </c>
      <c r="B62" s="293"/>
      <c r="C62" s="18"/>
      <c r="D62" s="1" t="s">
        <v>102</v>
      </c>
      <c r="E62" s="1" t="s">
        <v>102</v>
      </c>
      <c r="F62" s="316"/>
      <c r="G62" s="165" t="s">
        <v>155</v>
      </c>
      <c r="H62" s="1" t="s">
        <v>26</v>
      </c>
      <c r="I62" s="1" t="s">
        <v>156</v>
      </c>
      <c r="J62" s="1">
        <v>1469534</v>
      </c>
      <c r="K62" s="1">
        <v>636200</v>
      </c>
      <c r="L62" s="34">
        <f>VLOOKUP(A62,'[2]LL KITS'!$O:$Q,2,0)</f>
        <v>35011</v>
      </c>
      <c r="M62" s="34">
        <f>VLOOKUP(A62,'[2]LL KITS'!$O:$Q,3,0)</f>
        <v>0</v>
      </c>
      <c r="N62" s="62"/>
      <c r="O62" s="36"/>
      <c r="P62" s="37"/>
      <c r="Q62" s="62"/>
      <c r="R62" s="166" t="s">
        <v>155</v>
      </c>
      <c r="S62" s="80">
        <v>1469534</v>
      </c>
      <c r="T62" s="48"/>
      <c r="U62" s="41"/>
      <c r="V62" s="42"/>
      <c r="W62" s="62"/>
      <c r="X62" s="166"/>
      <c r="Y62" s="80"/>
      <c r="Z62" s="48"/>
      <c r="AA62" s="41"/>
      <c r="BA62" s="76" t="s">
        <v>151</v>
      </c>
    </row>
    <row r="63" spans="1:53" x14ac:dyDescent="0.25">
      <c r="A63" s="18" t="str">
        <f t="shared" si="12"/>
        <v>Presente Encanto Atraente e Deslumbrante1477479</v>
      </c>
      <c r="B63" s="294"/>
      <c r="C63" s="167"/>
      <c r="D63" s="49" t="s">
        <v>102</v>
      </c>
      <c r="E63" s="49" t="s">
        <v>34</v>
      </c>
      <c r="F63" s="315"/>
      <c r="G63" s="168" t="s">
        <v>88</v>
      </c>
      <c r="H63" s="95" t="s">
        <v>26</v>
      </c>
      <c r="I63" s="51" t="s">
        <v>89</v>
      </c>
      <c r="J63" s="51">
        <v>1477479</v>
      </c>
      <c r="K63" s="51">
        <v>636909</v>
      </c>
      <c r="L63" s="52">
        <f>VLOOKUP(A63,'[2]LL KITS'!$O:$Q,2,0)</f>
        <v>35011</v>
      </c>
      <c r="M63" s="52">
        <f>VLOOKUP(A63,'[2]LL KITS'!$O:$Q,3,0)</f>
        <v>0</v>
      </c>
      <c r="N63" s="69"/>
      <c r="O63" s="54"/>
      <c r="P63" s="55"/>
      <c r="Q63" s="169"/>
      <c r="R63" s="170" t="s">
        <v>88</v>
      </c>
      <c r="S63" s="57">
        <v>1477479</v>
      </c>
      <c r="T63" s="70"/>
      <c r="U63" s="59"/>
      <c r="V63" s="60"/>
      <c r="W63" s="169"/>
      <c r="X63" s="170"/>
      <c r="Y63" s="57"/>
      <c r="Z63" s="70"/>
      <c r="AA63" s="59"/>
      <c r="BA63" s="76" t="s">
        <v>151</v>
      </c>
    </row>
    <row r="64" spans="1:53" ht="18" customHeight="1" x14ac:dyDescent="0.25">
      <c r="A64" s="18" t="str">
        <f>$F$64&amp;J64</f>
        <v>Presente Encanto Irresistivel E Poderosa1472705</v>
      </c>
      <c r="B64" s="292" t="s">
        <v>157</v>
      </c>
      <c r="D64" s="32" t="s">
        <v>102</v>
      </c>
      <c r="E64" s="32" t="s">
        <v>102</v>
      </c>
      <c r="F64" s="313" t="s">
        <v>158</v>
      </c>
      <c r="G64" s="71" t="s">
        <v>159</v>
      </c>
      <c r="H64" s="32" t="s">
        <v>26</v>
      </c>
      <c r="I64" s="72" t="s">
        <v>160</v>
      </c>
      <c r="J64" s="32">
        <v>1472705</v>
      </c>
      <c r="K64" s="32">
        <v>636108</v>
      </c>
      <c r="L64" s="21">
        <f>VLOOKUP(A64,'[2]LL KITS'!$O:$Q,2,0)</f>
        <v>22751</v>
      </c>
      <c r="M64" s="21">
        <f>VLOOKUP(A64,'[2]LL KITS'!$O:$Q,3,0)</f>
        <v>12776</v>
      </c>
      <c r="N64" s="21"/>
      <c r="O64" s="171">
        <v>0</v>
      </c>
      <c r="P64" s="18"/>
      <c r="Q64" s="172"/>
      <c r="R64" s="31"/>
      <c r="S64" s="32"/>
      <c r="T64" s="146"/>
      <c r="U64" s="79" t="s">
        <v>154</v>
      </c>
      <c r="V64" s="29"/>
      <c r="W64" s="172"/>
      <c r="X64" s="74"/>
      <c r="Y64" s="143"/>
      <c r="Z64" s="104"/>
      <c r="AA64" s="28"/>
      <c r="BA64" s="76" t="s">
        <v>158</v>
      </c>
    </row>
    <row r="65" spans="1:53" ht="17.25" customHeight="1" x14ac:dyDescent="0.25">
      <c r="A65" s="18" t="str">
        <f t="shared" ref="A65:A66" si="13">$F$64&amp;J65</f>
        <v>Presente Encanto Irresistivel E Poderosa1502850</v>
      </c>
      <c r="B65" s="293"/>
      <c r="D65" s="1" t="s">
        <v>102</v>
      </c>
      <c r="E65" s="1" t="s">
        <v>102</v>
      </c>
      <c r="F65" s="316"/>
      <c r="G65" s="71" t="s">
        <v>161</v>
      </c>
      <c r="H65" s="32" t="s">
        <v>45</v>
      </c>
      <c r="I65" s="33" t="s">
        <v>162</v>
      </c>
      <c r="J65" s="33">
        <v>1502850</v>
      </c>
      <c r="K65" s="33">
        <v>637701</v>
      </c>
      <c r="L65" s="34">
        <f>VLOOKUP(A65,'[2]LL KITS'!$O:$Q,2,0)</f>
        <v>22751</v>
      </c>
      <c r="M65" s="34">
        <f>VLOOKUP(A65,'[2]LL KITS'!$O:$Q,3,0)</f>
        <v>12776</v>
      </c>
      <c r="N65" s="34"/>
      <c r="O65" s="171"/>
      <c r="Q65" s="173"/>
      <c r="R65" s="85" t="s">
        <v>161</v>
      </c>
      <c r="S65" s="39">
        <v>1502850</v>
      </c>
      <c r="T65" s="48"/>
      <c r="U65" s="41"/>
      <c r="V65" s="42"/>
      <c r="W65" s="173"/>
      <c r="X65" s="85"/>
      <c r="Y65" s="39"/>
      <c r="Z65" s="48"/>
      <c r="AA65" s="41"/>
      <c r="BA65" s="76" t="s">
        <v>158</v>
      </c>
    </row>
    <row r="66" spans="1:53" s="174" customFormat="1" ht="16.5" customHeight="1" x14ac:dyDescent="0.25">
      <c r="A66" s="18" t="str">
        <f t="shared" si="13"/>
        <v>Presente Encanto Irresistivel E Poderosa1477479</v>
      </c>
      <c r="B66" s="294"/>
      <c r="D66" s="49" t="s">
        <v>102</v>
      </c>
      <c r="E66" s="49" t="s">
        <v>34</v>
      </c>
      <c r="F66" s="315"/>
      <c r="G66" s="50" t="s">
        <v>88</v>
      </c>
      <c r="H66" s="49" t="s">
        <v>26</v>
      </c>
      <c r="I66" s="51" t="s">
        <v>89</v>
      </c>
      <c r="J66" s="49">
        <v>1477479</v>
      </c>
      <c r="K66" s="49">
        <v>636909</v>
      </c>
      <c r="L66" s="52">
        <f>VLOOKUP(A66,'[2]LL KITS'!$O:$Q,2,0)</f>
        <v>22751</v>
      </c>
      <c r="M66" s="52">
        <f>VLOOKUP(A66,'[2]LL KITS'!$O:$Q,3,0)</f>
        <v>12776</v>
      </c>
      <c r="N66" s="52"/>
      <c r="O66" s="175"/>
      <c r="Q66" s="176"/>
      <c r="R66" s="56" t="s">
        <v>88</v>
      </c>
      <c r="S66" s="90">
        <v>1477479</v>
      </c>
      <c r="T66" s="70"/>
      <c r="U66" s="59"/>
      <c r="V66" s="60"/>
      <c r="W66" s="176"/>
      <c r="X66" s="56"/>
      <c r="Y66" s="90"/>
      <c r="Z66" s="70"/>
      <c r="AA66" s="59"/>
      <c r="BA66" s="76" t="s">
        <v>158</v>
      </c>
    </row>
    <row r="67" spans="1:53" x14ac:dyDescent="0.25">
      <c r="A67" s="18" t="str">
        <f>$F$67&amp;J67</f>
        <v>Presente Encanto Glamourosa e Cativante1467558</v>
      </c>
      <c r="B67" s="292">
        <v>17</v>
      </c>
      <c r="C67" s="18"/>
      <c r="D67" s="32" t="s">
        <v>102</v>
      </c>
      <c r="E67" s="32" t="s">
        <v>102</v>
      </c>
      <c r="F67" s="313" t="s">
        <v>163</v>
      </c>
      <c r="G67" s="31" t="s">
        <v>164</v>
      </c>
      <c r="H67" s="32" t="s">
        <v>26</v>
      </c>
      <c r="I67" s="72" t="s">
        <v>165</v>
      </c>
      <c r="J67" s="72">
        <v>1467558</v>
      </c>
      <c r="K67" s="72">
        <v>632239</v>
      </c>
      <c r="L67" s="21">
        <f>VLOOKUP(A67,'[2]LL KITS'!$O:$Q,2,0)</f>
        <v>0</v>
      </c>
      <c r="M67" s="21">
        <f>VLOOKUP(A67,'[2]LL KITS'!$O:$Q,3,0)</f>
        <v>12248</v>
      </c>
      <c r="N67" s="61"/>
      <c r="O67" s="73">
        <v>0</v>
      </c>
      <c r="P67" s="177"/>
      <c r="Q67" s="61"/>
      <c r="R67" s="31"/>
      <c r="S67" s="32"/>
      <c r="T67" s="145"/>
      <c r="U67" s="79" t="s">
        <v>166</v>
      </c>
      <c r="V67" s="21"/>
      <c r="W67" s="61"/>
      <c r="X67" s="31" t="s">
        <v>164</v>
      </c>
      <c r="Y67" s="82">
        <v>1467558</v>
      </c>
      <c r="Z67" s="146"/>
      <c r="AA67" s="79"/>
      <c r="BA67" s="76" t="s">
        <v>163</v>
      </c>
    </row>
    <row r="68" spans="1:53" x14ac:dyDescent="0.25">
      <c r="A68" s="18" t="str">
        <f t="shared" ref="A68:A70" si="14">$F$67&amp;J68</f>
        <v>Presente Encanto Glamourosa e Cativante1502765</v>
      </c>
      <c r="B68" s="293"/>
      <c r="C68" s="18"/>
      <c r="D68" s="32" t="s">
        <v>102</v>
      </c>
      <c r="E68" s="32" t="s">
        <v>102</v>
      </c>
      <c r="F68" s="314"/>
      <c r="G68" s="31" t="s">
        <v>132</v>
      </c>
      <c r="H68" s="32" t="s">
        <v>26</v>
      </c>
      <c r="I68" s="72" t="s">
        <v>133</v>
      </c>
      <c r="J68" s="32">
        <v>1502765</v>
      </c>
      <c r="K68" s="32">
        <v>637215</v>
      </c>
      <c r="L68" s="34">
        <f>VLOOKUP(A68,'[2]LL KITS'!$O:$Q,2,0)</f>
        <v>0</v>
      </c>
      <c r="M68" s="34">
        <f>VLOOKUP(A68,'[2]LL KITS'!$O:$Q,3,0)</f>
        <v>12248</v>
      </c>
      <c r="N68" s="62"/>
      <c r="O68" s="36"/>
      <c r="P68" s="37"/>
      <c r="Q68" s="62"/>
      <c r="R68" s="38" t="s">
        <v>132</v>
      </c>
      <c r="S68" s="80">
        <v>1502765</v>
      </c>
      <c r="T68" s="86"/>
      <c r="U68" s="41"/>
      <c r="V68" s="42"/>
      <c r="W68" s="62"/>
      <c r="X68" s="38" t="s">
        <v>132</v>
      </c>
      <c r="Y68" s="80">
        <v>1502765</v>
      </c>
      <c r="Z68" s="86"/>
      <c r="AA68" s="41"/>
      <c r="BA68" s="76" t="s">
        <v>163</v>
      </c>
    </row>
    <row r="69" spans="1:53" x14ac:dyDescent="0.25">
      <c r="A69" s="18" t="str">
        <f t="shared" si="14"/>
        <v>Presente Encanto Glamourosa e Cativante1467962</v>
      </c>
      <c r="B69" s="293"/>
      <c r="D69" s="1" t="s">
        <v>102</v>
      </c>
      <c r="E69" s="1" t="s">
        <v>102</v>
      </c>
      <c r="F69" s="316"/>
      <c r="G69" s="71" t="s">
        <v>167</v>
      </c>
      <c r="H69" s="32" t="s">
        <v>26</v>
      </c>
      <c r="I69" s="72" t="s">
        <v>168</v>
      </c>
      <c r="J69" s="72">
        <v>1467962</v>
      </c>
      <c r="K69" s="32">
        <v>632242</v>
      </c>
      <c r="L69" s="34">
        <f>VLOOKUP(A69,'[2]LL KITS'!$O:$Q,2,0)</f>
        <v>0</v>
      </c>
      <c r="M69" s="34">
        <f>VLOOKUP(A69,'[2]LL KITS'!$O:$Q,3,0)</f>
        <v>12248</v>
      </c>
      <c r="N69" s="62"/>
      <c r="O69" s="36"/>
      <c r="P69" s="37"/>
      <c r="Q69" s="173"/>
      <c r="R69" s="85" t="s">
        <v>167</v>
      </c>
      <c r="S69" s="77">
        <v>1467962</v>
      </c>
      <c r="T69" s="86"/>
      <c r="U69" s="41"/>
      <c r="V69" s="42"/>
      <c r="W69" s="173"/>
      <c r="X69" s="85" t="s">
        <v>167</v>
      </c>
      <c r="Y69" s="77">
        <v>1467962</v>
      </c>
      <c r="Z69" s="86"/>
      <c r="AA69" s="41"/>
      <c r="BA69" s="76" t="s">
        <v>163</v>
      </c>
    </row>
    <row r="70" spans="1:53" x14ac:dyDescent="0.25">
      <c r="A70" s="18" t="str">
        <f t="shared" si="14"/>
        <v>Presente Encanto Glamourosa e Cativante1517086</v>
      </c>
      <c r="B70" s="293"/>
      <c r="D70" s="1" t="s">
        <v>102</v>
      </c>
      <c r="E70" s="1" t="s">
        <v>43</v>
      </c>
      <c r="F70" s="316"/>
      <c r="G70" s="84" t="s">
        <v>169</v>
      </c>
      <c r="H70" s="1" t="s">
        <v>45</v>
      </c>
      <c r="I70" s="63">
        <v>5625458</v>
      </c>
      <c r="J70" s="63">
        <v>1517086</v>
      </c>
      <c r="K70" s="63">
        <v>2319318</v>
      </c>
      <c r="L70" s="34">
        <f>VLOOKUP(A70,'[2]LL KITS'!$O:$Q,2,0)</f>
        <v>0</v>
      </c>
      <c r="M70" s="34">
        <f>VLOOKUP(A70,'[2]LL KITS'!$O:$Q,3,0)</f>
        <v>12248</v>
      </c>
      <c r="N70" s="62"/>
      <c r="O70" s="64"/>
      <c r="P70" s="37"/>
      <c r="R70" s="84" t="s">
        <v>169</v>
      </c>
      <c r="S70" s="63">
        <v>1517086</v>
      </c>
      <c r="T70" s="86"/>
      <c r="U70" s="41"/>
      <c r="V70" s="42"/>
      <c r="W70" s="173"/>
      <c r="X70" s="178" t="s">
        <v>170</v>
      </c>
      <c r="Y70" s="66" t="s">
        <v>171</v>
      </c>
      <c r="Z70" s="179"/>
      <c r="AA70" s="68" t="s">
        <v>172</v>
      </c>
      <c r="BA70" s="76" t="s">
        <v>163</v>
      </c>
    </row>
    <row r="71" spans="1:53" x14ac:dyDescent="0.25">
      <c r="A71" s="18" t="str">
        <f>$F$67&amp;J71</f>
        <v>Presente Encanto Glamourosa e Cativante1477481</v>
      </c>
      <c r="B71" s="294"/>
      <c r="C71" s="174"/>
      <c r="D71" s="49" t="s">
        <v>102</v>
      </c>
      <c r="E71" s="49" t="s">
        <v>34</v>
      </c>
      <c r="F71" s="315"/>
      <c r="G71" s="50" t="s">
        <v>94</v>
      </c>
      <c r="H71" s="49" t="s">
        <v>26</v>
      </c>
      <c r="I71" s="51" t="s">
        <v>95</v>
      </c>
      <c r="J71" s="49">
        <v>1477481</v>
      </c>
      <c r="K71" s="49">
        <v>636912</v>
      </c>
      <c r="L71" s="52">
        <f>VLOOKUP(A71,'[2]LL KITS'!$O:$Q,2,0)</f>
        <v>0</v>
      </c>
      <c r="M71" s="52">
        <f>VLOOKUP(A71,'[2]LL KITS'!$O:$Q,3,0)</f>
        <v>12248</v>
      </c>
      <c r="N71" s="69"/>
      <c r="O71" s="101"/>
      <c r="P71" s="55"/>
      <c r="Q71" s="176"/>
      <c r="R71" s="56" t="s">
        <v>94</v>
      </c>
      <c r="S71" s="90">
        <v>1477481</v>
      </c>
      <c r="T71" s="70"/>
      <c r="U71" s="59"/>
      <c r="V71" s="60"/>
      <c r="W71" s="176"/>
      <c r="X71" s="56" t="s">
        <v>94</v>
      </c>
      <c r="Y71" s="90">
        <v>1477481</v>
      </c>
      <c r="Z71" s="70"/>
      <c r="AA71" s="59"/>
      <c r="BA71" s="76" t="s">
        <v>163</v>
      </c>
    </row>
    <row r="72" spans="1:53" x14ac:dyDescent="0.25">
      <c r="A72" s="18" t="str">
        <f>$F$72&amp;J72</f>
        <v>Presente Encanto Atraente e Deslumbrante Especial1446843</v>
      </c>
      <c r="B72" s="292">
        <v>18</v>
      </c>
      <c r="D72" s="32" t="s">
        <v>102</v>
      </c>
      <c r="E72" s="32" t="s">
        <v>102</v>
      </c>
      <c r="F72" s="313" t="s">
        <v>173</v>
      </c>
      <c r="G72" s="71" t="s">
        <v>174</v>
      </c>
      <c r="H72" s="32" t="s">
        <v>26</v>
      </c>
      <c r="I72" s="72" t="s">
        <v>175</v>
      </c>
      <c r="J72" s="72">
        <v>1446843</v>
      </c>
      <c r="K72" s="32">
        <v>629243</v>
      </c>
      <c r="L72" s="21">
        <f>VLOOKUP(A72,'[2]LL KITS'!$O:$Q,2,0)</f>
        <v>13341</v>
      </c>
      <c r="M72" s="21">
        <f>VLOOKUP(A72,'[2]LL KITS'!$O:$Q,3,0)</f>
        <v>1819</v>
      </c>
      <c r="N72" s="61"/>
      <c r="O72" s="23">
        <v>0</v>
      </c>
      <c r="P72" s="180"/>
      <c r="Q72" s="172"/>
      <c r="R72" s="71" t="s">
        <v>177</v>
      </c>
      <c r="S72" s="72">
        <v>1467553</v>
      </c>
      <c r="T72" s="145">
        <v>6243</v>
      </c>
      <c r="U72" s="180" t="s">
        <v>176</v>
      </c>
      <c r="V72" s="29"/>
      <c r="W72" s="172"/>
      <c r="X72" s="71" t="s">
        <v>174</v>
      </c>
      <c r="Y72" s="72">
        <v>1446843</v>
      </c>
      <c r="Z72" s="146"/>
      <c r="AA72" s="79"/>
      <c r="BA72" s="76" t="s">
        <v>173</v>
      </c>
    </row>
    <row r="73" spans="1:53" x14ac:dyDescent="0.25">
      <c r="A73" s="18" t="str">
        <f t="shared" ref="A73:A75" si="15">$F$72&amp;J73</f>
        <v>Presente Encanto Atraente e Deslumbrante Especial1505816</v>
      </c>
      <c r="B73" s="293"/>
      <c r="D73" s="32" t="s">
        <v>102</v>
      </c>
      <c r="E73" s="32" t="s">
        <v>102</v>
      </c>
      <c r="F73" s="314"/>
      <c r="G73" s="71" t="s">
        <v>178</v>
      </c>
      <c r="H73" s="32" t="s">
        <v>45</v>
      </c>
      <c r="I73" s="72" t="s">
        <v>131</v>
      </c>
      <c r="J73" s="32">
        <v>1505816</v>
      </c>
      <c r="K73" s="32">
        <v>639494</v>
      </c>
      <c r="L73" s="34">
        <f>VLOOKUP(A73,'[2]LL KITS'!$O:$Q,2,0)</f>
        <v>13341</v>
      </c>
      <c r="M73" s="34">
        <f>VLOOKUP(A73,'[2]LL KITS'!$O:$Q,3,0)</f>
        <v>1819</v>
      </c>
      <c r="N73" s="62"/>
      <c r="O73" s="36"/>
      <c r="P73" s="180"/>
      <c r="R73" s="85" t="s">
        <v>179</v>
      </c>
      <c r="S73" s="80">
        <v>1472711</v>
      </c>
      <c r="T73" s="80">
        <v>6243</v>
      </c>
      <c r="U73" s="180" t="s">
        <v>176</v>
      </c>
      <c r="V73" s="42"/>
      <c r="W73" s="173"/>
      <c r="X73" s="85" t="s">
        <v>178</v>
      </c>
      <c r="Y73" s="80">
        <v>1505816</v>
      </c>
      <c r="Z73" s="86"/>
      <c r="AA73" s="41"/>
      <c r="BA73" s="76" t="s">
        <v>173</v>
      </c>
    </row>
    <row r="74" spans="1:53" x14ac:dyDescent="0.25">
      <c r="A74" s="18" t="str">
        <f t="shared" si="15"/>
        <v>Presente Encanto Atraente e Deslumbrante Especial1517088</v>
      </c>
      <c r="B74" s="293"/>
      <c r="D74" s="1" t="s">
        <v>102</v>
      </c>
      <c r="E74" s="1" t="s">
        <v>43</v>
      </c>
      <c r="F74" s="316"/>
      <c r="G74" s="84" t="s">
        <v>180</v>
      </c>
      <c r="H74" s="1" t="s">
        <v>45</v>
      </c>
      <c r="I74" s="63">
        <v>5625541</v>
      </c>
      <c r="J74" s="63">
        <v>1517088</v>
      </c>
      <c r="K74" s="63">
        <v>2319414</v>
      </c>
      <c r="L74" s="34">
        <f>VLOOKUP(A74,'[2]LL KITS'!$O:$Q,2,0)</f>
        <v>13341</v>
      </c>
      <c r="M74" s="34">
        <f>VLOOKUP(A74,'[2]LL KITS'!$O:$Q,3,0)</f>
        <v>1805</v>
      </c>
      <c r="N74" s="62"/>
      <c r="O74" s="64"/>
      <c r="P74" s="37"/>
      <c r="Q74" s="173"/>
      <c r="R74" s="85" t="s">
        <v>180</v>
      </c>
      <c r="S74" s="77">
        <v>1517088</v>
      </c>
      <c r="T74" s="86"/>
      <c r="U74" s="41"/>
      <c r="V74" s="42"/>
      <c r="W74" s="173"/>
      <c r="X74" s="178" t="s">
        <v>181</v>
      </c>
      <c r="Y74" s="66">
        <v>1500485</v>
      </c>
      <c r="Z74" s="179"/>
      <c r="AA74" s="68" t="s">
        <v>182</v>
      </c>
      <c r="BA74" s="76" t="s">
        <v>173</v>
      </c>
    </row>
    <row r="75" spans="1:53" x14ac:dyDescent="0.25">
      <c r="A75" s="18" t="str">
        <f t="shared" si="15"/>
        <v>Presente Encanto Atraente e Deslumbrante Especial1477481</v>
      </c>
      <c r="B75" s="308"/>
      <c r="C75" s="174"/>
      <c r="D75" s="49" t="s">
        <v>102</v>
      </c>
      <c r="E75" s="49" t="s">
        <v>34</v>
      </c>
      <c r="F75" s="317"/>
      <c r="G75" s="50" t="s">
        <v>94</v>
      </c>
      <c r="H75" s="49" t="s">
        <v>26</v>
      </c>
      <c r="I75" s="51" t="s">
        <v>95</v>
      </c>
      <c r="J75" s="49">
        <v>1477481</v>
      </c>
      <c r="K75" s="49">
        <v>636912</v>
      </c>
      <c r="L75" s="52">
        <f>VLOOKUP(A75,'[2]LL KITS'!$O:$Q,2,0)</f>
        <v>13341</v>
      </c>
      <c r="M75" s="52">
        <f>VLOOKUP(A75,'[2]LL KITS'!$O:$Q,3,0)</f>
        <v>1819</v>
      </c>
      <c r="N75" s="69"/>
      <c r="O75" s="101"/>
      <c r="P75" s="55"/>
      <c r="Q75" s="176"/>
      <c r="R75" s="56" t="s">
        <v>94</v>
      </c>
      <c r="S75" s="90">
        <v>1477481</v>
      </c>
      <c r="T75" s="70"/>
      <c r="U75" s="59"/>
      <c r="V75" s="60"/>
      <c r="W75" s="176"/>
      <c r="X75" s="56" t="s">
        <v>94</v>
      </c>
      <c r="Y75" s="90">
        <v>1477481</v>
      </c>
      <c r="Z75" s="70"/>
      <c r="AA75" s="59"/>
      <c r="BA75" s="76" t="s">
        <v>173</v>
      </c>
    </row>
    <row r="76" spans="1:53" ht="19.5" customHeight="1" x14ac:dyDescent="0.25">
      <c r="A76" s="18" t="str">
        <f>$F$76&amp;J76</f>
        <v>Presente Encanto Divina E Gloriosa Texturas1500294</v>
      </c>
      <c r="B76" s="292">
        <v>19</v>
      </c>
      <c r="D76" s="32" t="s">
        <v>102</v>
      </c>
      <c r="E76" s="32" t="s">
        <v>102</v>
      </c>
      <c r="F76" s="313" t="s">
        <v>183</v>
      </c>
      <c r="G76" s="71" t="s">
        <v>184</v>
      </c>
      <c r="H76" s="32" t="s">
        <v>26</v>
      </c>
      <c r="I76" s="72" t="s">
        <v>185</v>
      </c>
      <c r="J76" s="181">
        <v>1500294</v>
      </c>
      <c r="K76" s="32">
        <v>634406</v>
      </c>
      <c r="L76" s="21">
        <f>VLOOKUP(A76,'[2]LL KITS'!$O:$Q,2,0)</f>
        <v>0</v>
      </c>
      <c r="M76" s="21">
        <f>VLOOKUP(A76,'[2]LL KITS'!$O:$Q,3,0)</f>
        <v>7143</v>
      </c>
      <c r="N76" s="61"/>
      <c r="O76" s="23"/>
      <c r="P76" s="24"/>
      <c r="Q76" s="172"/>
      <c r="R76" s="144"/>
      <c r="S76" s="182"/>
      <c r="T76" s="32"/>
      <c r="U76" s="79"/>
      <c r="V76" s="29"/>
      <c r="W76" s="172"/>
      <c r="X76" s="74" t="s">
        <v>184</v>
      </c>
      <c r="Y76" s="183">
        <v>1500294</v>
      </c>
      <c r="Z76" s="104"/>
      <c r="AA76" s="41"/>
      <c r="BA76" s="76" t="s">
        <v>183</v>
      </c>
    </row>
    <row r="77" spans="1:53" ht="18" customHeight="1" x14ac:dyDescent="0.25">
      <c r="A77" s="18" t="str">
        <f t="shared" ref="A77" si="16">$F$76&amp;J77</f>
        <v>Presente Encanto Divina E Gloriosa Texturas1467556</v>
      </c>
      <c r="B77" s="293"/>
      <c r="D77" s="32" t="s">
        <v>102</v>
      </c>
      <c r="E77" s="32" t="s">
        <v>102</v>
      </c>
      <c r="F77" s="314"/>
      <c r="G77" s="71" t="s">
        <v>186</v>
      </c>
      <c r="H77" s="32" t="s">
        <v>26</v>
      </c>
      <c r="I77" s="72" t="s">
        <v>187</v>
      </c>
      <c r="J77" s="181">
        <v>1467556</v>
      </c>
      <c r="K77" s="181">
        <v>631669</v>
      </c>
      <c r="L77" s="34">
        <f>VLOOKUP(A77,'[2]LL KITS'!$O:$Q,2,0)</f>
        <v>0</v>
      </c>
      <c r="M77" s="34">
        <f>VLOOKUP(A77,'[2]LL KITS'!$O:$Q,3,0)</f>
        <v>7143</v>
      </c>
      <c r="N77" s="62"/>
      <c r="O77" s="46">
        <v>0</v>
      </c>
      <c r="P77" s="184"/>
      <c r="Q77" s="173"/>
      <c r="R77" s="144"/>
      <c r="S77" s="182"/>
      <c r="T77" s="32"/>
      <c r="U77" s="185" t="s">
        <v>188</v>
      </c>
      <c r="V77" s="42"/>
      <c r="W77" s="173"/>
      <c r="X77" s="144" t="s">
        <v>189</v>
      </c>
      <c r="Y77" s="182">
        <v>1457841</v>
      </c>
      <c r="Z77" s="32">
        <v>2354</v>
      </c>
      <c r="AA77" s="79" t="s">
        <v>190</v>
      </c>
      <c r="BA77" s="76" t="s">
        <v>183</v>
      </c>
    </row>
    <row r="78" spans="1:53" ht="18.75" customHeight="1" x14ac:dyDescent="0.25">
      <c r="A78" s="18" t="str">
        <f>$F$76&amp;J78</f>
        <v>Presente Encanto Divina E Gloriosa Texturas1477479</v>
      </c>
      <c r="B78" s="294"/>
      <c r="C78" s="174"/>
      <c r="D78" s="49" t="s">
        <v>102</v>
      </c>
      <c r="E78" s="49" t="s">
        <v>34</v>
      </c>
      <c r="F78" s="315"/>
      <c r="G78" s="50" t="s">
        <v>88</v>
      </c>
      <c r="H78" s="49" t="s">
        <v>26</v>
      </c>
      <c r="I78" s="51" t="s">
        <v>89</v>
      </c>
      <c r="J78" s="49">
        <v>1477479</v>
      </c>
      <c r="K78" s="49">
        <v>636909</v>
      </c>
      <c r="L78" s="52">
        <f>VLOOKUP(A78,'[2]LL KITS'!$O:$Q,2,0)</f>
        <v>0</v>
      </c>
      <c r="M78" s="52">
        <f>VLOOKUP(A78,'[2]LL KITS'!$O:$Q,3,0)</f>
        <v>7143</v>
      </c>
      <c r="N78" s="62"/>
      <c r="O78" s="36"/>
      <c r="P78" s="37"/>
      <c r="Q78" s="176"/>
      <c r="R78" s="56" t="s">
        <v>88</v>
      </c>
      <c r="S78" s="90">
        <v>1477479</v>
      </c>
      <c r="T78" s="70"/>
      <c r="U78" s="59"/>
      <c r="V78" s="60"/>
      <c r="W78" s="176"/>
      <c r="X78" s="56" t="s">
        <v>88</v>
      </c>
      <c r="Y78" s="90">
        <v>1477479</v>
      </c>
      <c r="Z78" s="70"/>
      <c r="AA78" s="59"/>
      <c r="BA78" s="76" t="s">
        <v>183</v>
      </c>
    </row>
    <row r="79" spans="1:53" x14ac:dyDescent="0.25">
      <c r="A79" s="18" t="str">
        <f>$F$79&amp;J79</f>
        <v>Presente Encanto Irresistivel E Poderosa Especial1472706</v>
      </c>
      <c r="B79" s="292">
        <v>20</v>
      </c>
      <c r="D79" s="32" t="s">
        <v>102</v>
      </c>
      <c r="E79" s="32" t="s">
        <v>102</v>
      </c>
      <c r="F79" s="310" t="s">
        <v>191</v>
      </c>
      <c r="G79" s="71" t="s">
        <v>192</v>
      </c>
      <c r="H79" s="32" t="s">
        <v>26</v>
      </c>
      <c r="I79" s="33" t="s">
        <v>193</v>
      </c>
      <c r="J79" s="33">
        <v>1472706</v>
      </c>
      <c r="K79" s="33">
        <v>636113</v>
      </c>
      <c r="L79" s="21">
        <f>VLOOKUP(A79,'[2]LL KITS'!$O:$Q,2,0)</f>
        <v>0</v>
      </c>
      <c r="M79" s="61">
        <f>VLOOKUP(A79,'[2]LL KITS'!$O:$Q,3,0)</f>
        <v>3988</v>
      </c>
      <c r="N79" s="61"/>
      <c r="O79" s="23"/>
      <c r="P79" s="24"/>
      <c r="R79" s="74" t="s">
        <v>192</v>
      </c>
      <c r="S79" s="26">
        <v>1472706</v>
      </c>
      <c r="T79" s="104"/>
      <c r="U79" s="28"/>
      <c r="V79" s="29"/>
      <c r="W79" s="172"/>
      <c r="X79" s="84" t="s">
        <v>192</v>
      </c>
      <c r="Y79" s="18">
        <v>1472706</v>
      </c>
      <c r="Z79" s="104"/>
      <c r="AA79" s="28"/>
      <c r="BA79" s="76" t="s">
        <v>191</v>
      </c>
    </row>
    <row r="80" spans="1:53" x14ac:dyDescent="0.25">
      <c r="A80" s="18" t="str">
        <f t="shared" ref="A80:A82" si="17">$F$79&amp;J80</f>
        <v>Presente Encanto Irresistivel E Poderosa Especial1472711</v>
      </c>
      <c r="B80" s="293"/>
      <c r="D80" s="32" t="s">
        <v>102</v>
      </c>
      <c r="E80" s="32" t="s">
        <v>102</v>
      </c>
      <c r="F80" s="311"/>
      <c r="G80" s="71" t="s">
        <v>134</v>
      </c>
      <c r="H80" s="32" t="s">
        <v>26</v>
      </c>
      <c r="I80" s="33" t="s">
        <v>135</v>
      </c>
      <c r="J80" s="33">
        <v>1472711</v>
      </c>
      <c r="K80" s="33">
        <v>636148</v>
      </c>
      <c r="L80" s="34">
        <f>VLOOKUP(A80,'[2]LL KITS'!$O:$Q,2,0)</f>
        <v>0</v>
      </c>
      <c r="M80" s="62">
        <f>VLOOKUP(A80,'[2]LL KITS'!$O:$Q,3,0)</f>
        <v>3988</v>
      </c>
      <c r="N80" s="62"/>
      <c r="O80" s="36"/>
      <c r="Q80" s="186"/>
      <c r="R80" s="85" t="s">
        <v>134</v>
      </c>
      <c r="S80" s="39">
        <v>1472711</v>
      </c>
      <c r="T80" s="86"/>
      <c r="U80" s="41"/>
      <c r="V80" s="42"/>
      <c r="W80" s="173"/>
      <c r="X80" s="84" t="s">
        <v>134</v>
      </c>
      <c r="Y80" s="18">
        <v>1472711</v>
      </c>
      <c r="Z80" s="86"/>
      <c r="AA80" s="41"/>
      <c r="BA80" s="76" t="s">
        <v>191</v>
      </c>
    </row>
    <row r="81" spans="1:53" x14ac:dyDescent="0.25">
      <c r="A81" s="18" t="str">
        <f t="shared" si="17"/>
        <v>Presente Encanto Irresistivel E Poderosa Especial1472918</v>
      </c>
      <c r="B81" s="293"/>
      <c r="D81" s="32" t="s">
        <v>102</v>
      </c>
      <c r="E81" s="32" t="s">
        <v>102</v>
      </c>
      <c r="F81" s="311"/>
      <c r="G81" s="71" t="s">
        <v>194</v>
      </c>
      <c r="H81" s="32" t="s">
        <v>26</v>
      </c>
      <c r="I81" s="72" t="s">
        <v>195</v>
      </c>
      <c r="J81" s="32">
        <v>1472918</v>
      </c>
      <c r="K81" s="33">
        <v>636215</v>
      </c>
      <c r="L81" s="34">
        <f>VLOOKUP(A81,'[2]LL KITS'!$O:$Q,2,0)</f>
        <v>0</v>
      </c>
      <c r="M81" s="62">
        <f>VLOOKUP(A81,'[2]LL KITS'!$O:$Q,3,0)</f>
        <v>3988</v>
      </c>
      <c r="N81" s="62"/>
      <c r="O81" s="36">
        <v>0</v>
      </c>
      <c r="P81" s="184"/>
      <c r="Q81" s="173"/>
      <c r="R81" s="71"/>
      <c r="S81" s="32"/>
      <c r="T81" s="148"/>
      <c r="U81" s="35" t="s">
        <v>196</v>
      </c>
      <c r="V81" s="42"/>
      <c r="W81" s="173"/>
      <c r="X81" s="71" t="s">
        <v>194</v>
      </c>
      <c r="Y81" s="159">
        <v>1472918</v>
      </c>
      <c r="Z81" s="148"/>
      <c r="AA81" s="79"/>
      <c r="BA81" s="76" t="s">
        <v>191</v>
      </c>
    </row>
    <row r="82" spans="1:53" x14ac:dyDescent="0.25">
      <c r="A82" s="18" t="str">
        <f t="shared" si="17"/>
        <v>Presente Encanto Irresistivel E Poderosa Especial1396321</v>
      </c>
      <c r="B82" s="293"/>
      <c r="D82" s="1" t="s">
        <v>102</v>
      </c>
      <c r="E82" s="1" t="s">
        <v>43</v>
      </c>
      <c r="F82" s="306"/>
      <c r="G82" s="84" t="s">
        <v>197</v>
      </c>
      <c r="H82" s="1" t="s">
        <v>60</v>
      </c>
      <c r="I82" s="63">
        <v>5537063</v>
      </c>
      <c r="J82" s="18">
        <v>1396321</v>
      </c>
      <c r="K82" s="63">
        <v>2271244</v>
      </c>
      <c r="L82" s="34">
        <f>VLOOKUP(A82,'[2]LL KITS'!$O:$Q,2,0)</f>
        <v>0</v>
      </c>
      <c r="M82" s="62">
        <f>VLOOKUP(A82,'[2]LL KITS'!$O:$Q,3,0)</f>
        <v>3988</v>
      </c>
      <c r="N82" s="62"/>
      <c r="O82" s="64"/>
      <c r="P82" s="37"/>
      <c r="Q82" s="173"/>
      <c r="R82" s="85" t="s">
        <v>197</v>
      </c>
      <c r="S82" s="187">
        <v>1396321</v>
      </c>
      <c r="U82" s="41"/>
      <c r="V82" s="42"/>
      <c r="W82" s="173"/>
      <c r="X82" s="178" t="s">
        <v>198</v>
      </c>
      <c r="Y82" s="188">
        <v>1499274</v>
      </c>
      <c r="Z82" s="179"/>
      <c r="AA82" s="68" t="s">
        <v>199</v>
      </c>
      <c r="BA82" s="76" t="s">
        <v>191</v>
      </c>
    </row>
    <row r="83" spans="1:53" x14ac:dyDescent="0.25">
      <c r="A83" s="18" t="str">
        <f>$F$79&amp;J83</f>
        <v>Presente Encanto Irresistivel E Poderosa Especial1477481</v>
      </c>
      <c r="B83" s="294"/>
      <c r="C83" s="174"/>
      <c r="D83" s="49" t="s">
        <v>102</v>
      </c>
      <c r="E83" s="49" t="s">
        <v>34</v>
      </c>
      <c r="F83" s="307"/>
      <c r="G83" s="50" t="s">
        <v>94</v>
      </c>
      <c r="H83" s="49" t="s">
        <v>26</v>
      </c>
      <c r="I83" s="51" t="s">
        <v>95</v>
      </c>
      <c r="J83" s="49">
        <v>1477481</v>
      </c>
      <c r="K83" s="49">
        <v>636912</v>
      </c>
      <c r="L83" s="52">
        <f>VLOOKUP(A83,'[2]LL KITS'!$O:$Q,2,0)</f>
        <v>0</v>
      </c>
      <c r="M83" s="69">
        <f>VLOOKUP(A83,'[2]LL KITS'!$O:$Q,3,0)</f>
        <v>3988</v>
      </c>
      <c r="N83" s="69"/>
      <c r="O83" s="101"/>
      <c r="P83" s="55"/>
      <c r="Q83" s="176"/>
      <c r="R83" s="56" t="s">
        <v>94</v>
      </c>
      <c r="S83" s="90">
        <v>1477481</v>
      </c>
      <c r="T83" s="70"/>
      <c r="U83" s="59"/>
      <c r="V83" s="60"/>
      <c r="W83" s="176"/>
      <c r="X83" s="50" t="s">
        <v>94</v>
      </c>
      <c r="Y83" s="49">
        <v>1477481</v>
      </c>
      <c r="Z83" s="70"/>
      <c r="AA83" s="59"/>
      <c r="BA83" s="76" t="s">
        <v>191</v>
      </c>
    </row>
    <row r="84" spans="1:53" ht="21" customHeight="1" x14ac:dyDescent="0.25">
      <c r="A84" s="18" t="str">
        <f>$F$84&amp;J84</f>
        <v>Presente Aquavibe Mimo1473970</v>
      </c>
      <c r="B84" s="292">
        <v>21</v>
      </c>
      <c r="D84" s="1" t="s">
        <v>200</v>
      </c>
      <c r="E84" s="1" t="s">
        <v>200</v>
      </c>
      <c r="F84" s="305" t="s">
        <v>201</v>
      </c>
      <c r="G84" s="84" t="s">
        <v>202</v>
      </c>
      <c r="H84" s="1" t="s">
        <v>26</v>
      </c>
      <c r="I84" s="63" t="s">
        <v>203</v>
      </c>
      <c r="J84" s="1">
        <v>1473970</v>
      </c>
      <c r="K84" s="1">
        <v>633366</v>
      </c>
      <c r="L84" s="21">
        <f>VLOOKUP(A84,'[2]LL KITS'!$O:$Q,2,0)</f>
        <v>0</v>
      </c>
      <c r="M84" s="21">
        <f>VLOOKUP(A84,'[2]LL KITS'!$O:$Q,3,0)</f>
        <v>63744</v>
      </c>
      <c r="N84" s="21"/>
      <c r="O84" s="23"/>
      <c r="P84" s="24"/>
      <c r="Q84" s="172"/>
      <c r="R84" s="74"/>
      <c r="S84" s="143"/>
      <c r="T84" s="104"/>
      <c r="U84" s="28"/>
      <c r="V84" s="29"/>
      <c r="W84" s="186"/>
      <c r="X84" s="74"/>
      <c r="Y84" s="143"/>
      <c r="Z84" s="104"/>
      <c r="AA84" s="28"/>
      <c r="BA84" s="30" t="s">
        <v>201</v>
      </c>
    </row>
    <row r="85" spans="1:53" ht="21" customHeight="1" x14ac:dyDescent="0.25">
      <c r="A85" s="18" t="str">
        <f t="shared" ref="A85" si="18">$F$84&amp;J85</f>
        <v>Presente Aquavibe Mimo1513588</v>
      </c>
      <c r="B85" s="308"/>
      <c r="C85" s="174"/>
      <c r="D85" s="49" t="s">
        <v>200</v>
      </c>
      <c r="E85" s="49" t="s">
        <v>34</v>
      </c>
      <c r="F85" s="309"/>
      <c r="G85" s="94" t="s">
        <v>204</v>
      </c>
      <c r="H85" s="49" t="s">
        <v>36</v>
      </c>
      <c r="I85" s="51" t="s">
        <v>205</v>
      </c>
      <c r="J85" s="49">
        <v>1513588</v>
      </c>
      <c r="K85" s="49">
        <v>640885</v>
      </c>
      <c r="L85" s="52">
        <f>VLOOKUP(A85,'[2]LL KITS'!$O:$Q,2,0)</f>
        <v>0</v>
      </c>
      <c r="M85" s="52">
        <f>VLOOKUP(A85,'[2]LL KITS'!$O:$Q,3,0)</f>
        <v>63744</v>
      </c>
      <c r="N85" s="60"/>
      <c r="O85" s="101"/>
      <c r="P85" s="55"/>
      <c r="Q85" s="176"/>
      <c r="R85" s="91"/>
      <c r="S85" s="90"/>
      <c r="T85" s="70"/>
      <c r="U85" s="59"/>
      <c r="V85" s="60"/>
      <c r="X85" s="91"/>
      <c r="Y85" s="90"/>
      <c r="Z85" s="70"/>
      <c r="AA85" s="59"/>
      <c r="BA85" s="30" t="s">
        <v>201</v>
      </c>
    </row>
    <row r="86" spans="1:53" x14ac:dyDescent="0.25">
      <c r="A86" s="18" t="str">
        <f>$F$86&amp;J86</f>
        <v>Presente Aquavibe Mini1511251</v>
      </c>
      <c r="B86" s="292">
        <v>22</v>
      </c>
      <c r="D86" s="1" t="s">
        <v>200</v>
      </c>
      <c r="E86" s="1" t="s">
        <v>200</v>
      </c>
      <c r="F86" s="305" t="s">
        <v>206</v>
      </c>
      <c r="G86" s="84" t="s">
        <v>207</v>
      </c>
      <c r="H86" s="1" t="s">
        <v>45</v>
      </c>
      <c r="I86" s="63" t="s">
        <v>208</v>
      </c>
      <c r="J86" s="1">
        <v>1511251</v>
      </c>
      <c r="K86" s="1">
        <v>5601663</v>
      </c>
      <c r="L86" s="21">
        <f>VLOOKUP(A86,'[2]LL KITS'!$O:$Q,2,0)</f>
        <v>82122</v>
      </c>
      <c r="M86" s="21">
        <f>VLOOKUP(A86,'[2]LL KITS'!$O:$Q,3,0)</f>
        <v>0</v>
      </c>
      <c r="N86" s="29"/>
      <c r="O86" s="23"/>
      <c r="P86" s="24"/>
      <c r="Q86" s="172"/>
      <c r="R86" s="74"/>
      <c r="S86" s="143"/>
      <c r="T86" s="104"/>
      <c r="U86" s="28"/>
      <c r="V86" s="29"/>
      <c r="W86" s="172"/>
      <c r="X86" s="74"/>
      <c r="Y86" s="143"/>
      <c r="Z86" s="104"/>
      <c r="AA86" s="28"/>
      <c r="BA86" s="30" t="s">
        <v>206</v>
      </c>
    </row>
    <row r="87" spans="1:53" x14ac:dyDescent="0.25">
      <c r="A87" s="18" t="str">
        <f t="shared" ref="A87:A88" si="19">$F$86&amp;J87</f>
        <v>Presente Aquavibe Mini1511252</v>
      </c>
      <c r="B87" s="293"/>
      <c r="D87" s="1" t="s">
        <v>200</v>
      </c>
      <c r="E87" s="1" t="s">
        <v>200</v>
      </c>
      <c r="F87" s="306"/>
      <c r="G87" s="84" t="s">
        <v>209</v>
      </c>
      <c r="H87" s="1" t="s">
        <v>45</v>
      </c>
      <c r="I87" s="63" t="s">
        <v>210</v>
      </c>
      <c r="J87" s="1">
        <v>1511252</v>
      </c>
      <c r="K87" s="1">
        <v>5601668</v>
      </c>
      <c r="L87" s="34">
        <f>VLOOKUP(A87,'[2]LL KITS'!$O:$Q,2,0)</f>
        <v>82122</v>
      </c>
      <c r="M87" s="34">
        <f>VLOOKUP(A87,'[2]LL KITS'!$O:$Q,3,0)</f>
        <v>0</v>
      </c>
      <c r="N87" s="34"/>
      <c r="O87" s="36"/>
      <c r="P87" s="37"/>
      <c r="Q87" s="173"/>
      <c r="R87" s="85"/>
      <c r="S87" s="80"/>
      <c r="T87" s="86"/>
      <c r="U87" s="41"/>
      <c r="V87" s="42"/>
      <c r="W87" s="173"/>
      <c r="X87" s="85"/>
      <c r="Y87" s="80"/>
      <c r="Z87" s="86"/>
      <c r="AA87" s="41"/>
      <c r="BA87" s="30" t="s">
        <v>206</v>
      </c>
    </row>
    <row r="88" spans="1:53" x14ac:dyDescent="0.25">
      <c r="A88" s="18" t="str">
        <f t="shared" si="19"/>
        <v>Presente Aquavibe Mini1474505</v>
      </c>
      <c r="B88" s="308"/>
      <c r="C88" s="174"/>
      <c r="D88" s="49" t="s">
        <v>200</v>
      </c>
      <c r="E88" s="49" t="s">
        <v>34</v>
      </c>
      <c r="F88" s="309"/>
      <c r="G88" s="94" t="s">
        <v>211</v>
      </c>
      <c r="H88" s="49" t="s">
        <v>36</v>
      </c>
      <c r="I88" s="51" t="s">
        <v>212</v>
      </c>
      <c r="J88" s="49">
        <v>1474505</v>
      </c>
      <c r="K88" s="49">
        <v>636565</v>
      </c>
      <c r="L88" s="52">
        <f>VLOOKUP(A88,'[2]LL KITS'!$O:$Q,2,0)</f>
        <v>82122</v>
      </c>
      <c r="M88" s="52">
        <f>VLOOKUP(A88,'[2]LL KITS'!$O:$Q,3,0)</f>
        <v>0</v>
      </c>
      <c r="N88" s="52"/>
      <c r="O88" s="101"/>
      <c r="P88" s="55"/>
      <c r="Q88" s="176"/>
      <c r="R88" s="91"/>
      <c r="S88" s="90"/>
      <c r="T88" s="70"/>
      <c r="U88" s="59"/>
      <c r="V88" s="60"/>
      <c r="W88" s="176"/>
      <c r="X88" s="91"/>
      <c r="Y88" s="90"/>
      <c r="Z88" s="70"/>
      <c r="AA88" s="59"/>
      <c r="BA88" s="30" t="s">
        <v>206</v>
      </c>
    </row>
    <row r="89" spans="1:53" ht="20.25" customHeight="1" x14ac:dyDescent="0.25">
      <c r="A89" s="18" t="str">
        <f>$F$89&amp;J89</f>
        <v>Presente Petit Girl Power1488316</v>
      </c>
      <c r="B89" s="292">
        <v>23</v>
      </c>
      <c r="D89" s="1" t="s">
        <v>200</v>
      </c>
      <c r="E89" s="1" t="s">
        <v>200</v>
      </c>
      <c r="F89" s="305" t="s">
        <v>213</v>
      </c>
      <c r="G89" s="84" t="s">
        <v>214</v>
      </c>
      <c r="H89" s="1" t="s">
        <v>26</v>
      </c>
      <c r="I89" s="63" t="s">
        <v>215</v>
      </c>
      <c r="J89" s="1">
        <v>1488316</v>
      </c>
      <c r="K89" s="1">
        <v>635590</v>
      </c>
      <c r="L89" s="21">
        <f>VLOOKUP(A89,'[2]LL KITS'!$O:$Q,2,0)</f>
        <v>108323</v>
      </c>
      <c r="M89" s="21">
        <f>VLOOKUP(A89,'[2]LL KITS'!$O:$Q,3,0)</f>
        <v>39707</v>
      </c>
      <c r="N89" s="29"/>
      <c r="O89" s="23"/>
      <c r="P89" s="24"/>
      <c r="Q89" s="172"/>
      <c r="R89" s="74"/>
      <c r="S89" s="143"/>
      <c r="T89" s="104"/>
      <c r="U89" s="28"/>
      <c r="V89" s="29"/>
      <c r="W89" s="172"/>
      <c r="X89" s="74"/>
      <c r="Y89" s="143"/>
      <c r="Z89" s="104"/>
      <c r="AA89" s="28"/>
      <c r="BA89" s="30" t="s">
        <v>213</v>
      </c>
    </row>
    <row r="90" spans="1:53" ht="18.75" customHeight="1" x14ac:dyDescent="0.25">
      <c r="A90" s="18" t="str">
        <f t="shared" ref="A90:A91" si="20">$F$89&amp;J90</f>
        <v>Presente Petit Girl Power1487220</v>
      </c>
      <c r="B90" s="293"/>
      <c r="D90" s="1" t="s">
        <v>200</v>
      </c>
      <c r="E90" s="1" t="s">
        <v>200</v>
      </c>
      <c r="F90" s="306"/>
      <c r="G90" s="84" t="s">
        <v>216</v>
      </c>
      <c r="H90" s="1" t="s">
        <v>26</v>
      </c>
      <c r="I90" s="63" t="s">
        <v>217</v>
      </c>
      <c r="J90" s="1">
        <v>1487220</v>
      </c>
      <c r="K90" s="1">
        <v>635591</v>
      </c>
      <c r="L90" s="34">
        <f>VLOOKUP(A90,'[2]LL KITS'!$O:$Q,2,0)</f>
        <v>108323</v>
      </c>
      <c r="M90" s="34">
        <f>VLOOKUP(A90,'[2]LL KITS'!$O:$Q,3,0)</f>
        <v>39707</v>
      </c>
      <c r="N90" s="34"/>
      <c r="O90" s="36"/>
      <c r="P90" s="37"/>
      <c r="Q90" s="173"/>
      <c r="R90" s="85"/>
      <c r="S90" s="80"/>
      <c r="T90" s="86"/>
      <c r="U90" s="41"/>
      <c r="V90" s="42"/>
      <c r="W90" s="173"/>
      <c r="X90" s="85"/>
      <c r="Y90" s="80"/>
      <c r="Z90" s="86"/>
      <c r="AA90" s="41"/>
      <c r="BA90" s="30" t="s">
        <v>213</v>
      </c>
    </row>
    <row r="91" spans="1:53" ht="20.25" customHeight="1" x14ac:dyDescent="0.25">
      <c r="A91" s="18" t="str">
        <f t="shared" si="20"/>
        <v>Presente Petit Girl Power1500865</v>
      </c>
      <c r="B91" s="308"/>
      <c r="C91" s="174"/>
      <c r="D91" s="49" t="s">
        <v>200</v>
      </c>
      <c r="E91" s="49" t="s">
        <v>34</v>
      </c>
      <c r="F91" s="309"/>
      <c r="G91" s="94" t="s">
        <v>108</v>
      </c>
      <c r="H91" s="49" t="s">
        <v>36</v>
      </c>
      <c r="I91" s="51" t="s">
        <v>109</v>
      </c>
      <c r="J91" s="51">
        <v>1500865</v>
      </c>
      <c r="K91" s="51">
        <v>636908</v>
      </c>
      <c r="L91" s="52">
        <f>VLOOKUP(A91,'[2]LL KITS'!$O:$Q,2,0)</f>
        <v>108323</v>
      </c>
      <c r="M91" s="52">
        <f>VLOOKUP(A91,'[2]LL KITS'!$O:$Q,3,0)</f>
        <v>39707</v>
      </c>
      <c r="N91" s="52"/>
      <c r="O91" s="54"/>
      <c r="P91" s="55"/>
      <c r="Q91" s="176"/>
      <c r="R91" s="91"/>
      <c r="S91" s="57"/>
      <c r="T91" s="70"/>
      <c r="U91" s="59"/>
      <c r="V91" s="60"/>
      <c r="W91" s="176"/>
      <c r="X91" s="91"/>
      <c r="Y91" s="57"/>
      <c r="Z91" s="70"/>
      <c r="AA91" s="59"/>
      <c r="BA91" s="30" t="s">
        <v>213</v>
      </c>
    </row>
    <row r="92" spans="1:53" ht="20.25" customHeight="1" x14ac:dyDescent="0.25">
      <c r="A92" s="18" t="str">
        <f>$F$92&amp;J92</f>
        <v>Presente Pur Blanca Serenity1465544</v>
      </c>
      <c r="B92" s="292">
        <v>24</v>
      </c>
      <c r="D92" s="1" t="s">
        <v>200</v>
      </c>
      <c r="E92" s="1" t="s">
        <v>200</v>
      </c>
      <c r="F92" s="310" t="s">
        <v>218</v>
      </c>
      <c r="G92" s="84" t="s">
        <v>219</v>
      </c>
      <c r="H92" s="1" t="s">
        <v>26</v>
      </c>
      <c r="I92" s="63" t="s">
        <v>220</v>
      </c>
      <c r="J92" s="1">
        <v>1465544</v>
      </c>
      <c r="K92" s="1">
        <v>630186</v>
      </c>
      <c r="L92" s="21">
        <f>VLOOKUP(A92,'[2]LL KITS'!$O:$Q,2,0)</f>
        <v>0</v>
      </c>
      <c r="M92" s="21">
        <f>VLOOKUP(A92,'[2]LL KITS'!$O:$Q,3,0)</f>
        <v>27098</v>
      </c>
      <c r="N92" s="61"/>
      <c r="O92" s="23"/>
      <c r="P92" s="24"/>
      <c r="Q92" s="172"/>
      <c r="R92" s="74"/>
      <c r="S92" s="143"/>
      <c r="T92" s="104"/>
      <c r="U92" s="28"/>
      <c r="V92" s="29"/>
      <c r="W92" s="172"/>
      <c r="X92" s="74"/>
      <c r="Y92" s="143"/>
      <c r="Z92" s="104"/>
      <c r="AA92" s="28"/>
      <c r="BA92" s="30" t="s">
        <v>218</v>
      </c>
    </row>
    <row r="93" spans="1:53" ht="18.75" customHeight="1" x14ac:dyDescent="0.25">
      <c r="A93" s="18" t="str">
        <f t="shared" ref="A93:A94" si="21">$F$92&amp;J93</f>
        <v>Presente Pur Blanca Serenity1465545</v>
      </c>
      <c r="B93" s="293"/>
      <c r="D93" s="1" t="s">
        <v>200</v>
      </c>
      <c r="E93" s="1" t="s">
        <v>200</v>
      </c>
      <c r="F93" s="311"/>
      <c r="G93" s="71" t="s">
        <v>221</v>
      </c>
      <c r="H93" s="32" t="s">
        <v>26</v>
      </c>
      <c r="I93" s="72" t="s">
        <v>222</v>
      </c>
      <c r="J93" s="32">
        <v>1465545</v>
      </c>
      <c r="K93" s="32">
        <v>630187</v>
      </c>
      <c r="L93" s="34">
        <f>VLOOKUP(A93,'[2]LL KITS'!$O:$Q,2,0)</f>
        <v>0</v>
      </c>
      <c r="M93" s="34">
        <f>VLOOKUP(A93,'[2]LL KITS'!$O:$Q,3,0)</f>
        <v>27098</v>
      </c>
      <c r="N93" s="62"/>
      <c r="O93" s="36"/>
      <c r="P93" s="37"/>
      <c r="Q93" s="173"/>
      <c r="R93" s="85"/>
      <c r="S93" s="80"/>
      <c r="T93" s="86"/>
      <c r="U93" s="41"/>
      <c r="V93" s="42"/>
      <c r="W93" s="173"/>
      <c r="X93" s="85"/>
      <c r="Y93" s="80"/>
      <c r="Z93" s="86"/>
      <c r="AA93" s="41"/>
      <c r="BA93" s="30" t="s">
        <v>218</v>
      </c>
    </row>
    <row r="94" spans="1:53" ht="20.25" customHeight="1" x14ac:dyDescent="0.25">
      <c r="A94" s="18" t="str">
        <f t="shared" si="21"/>
        <v>Presente Pur Blanca Serenity1477479</v>
      </c>
      <c r="B94" s="294"/>
      <c r="C94" s="174"/>
      <c r="D94" s="49" t="s">
        <v>200</v>
      </c>
      <c r="E94" s="49" t="s">
        <v>34</v>
      </c>
      <c r="F94" s="312"/>
      <c r="G94" s="94" t="s">
        <v>88</v>
      </c>
      <c r="H94" s="49" t="s">
        <v>26</v>
      </c>
      <c r="I94" s="51" t="s">
        <v>89</v>
      </c>
      <c r="J94" s="51">
        <v>1477479</v>
      </c>
      <c r="K94" s="51">
        <v>636909</v>
      </c>
      <c r="L94" s="52">
        <f>VLOOKUP(A94,'[2]LL KITS'!$O:$Q,2,0)</f>
        <v>0</v>
      </c>
      <c r="M94" s="52">
        <f>VLOOKUP(A94,'[2]LL KITS'!$O:$Q,3,0)</f>
        <v>27098</v>
      </c>
      <c r="N94" s="69"/>
      <c r="O94" s="54"/>
      <c r="P94" s="55"/>
      <c r="Q94" s="176"/>
      <c r="R94" s="91"/>
      <c r="S94" s="57"/>
      <c r="T94" s="70"/>
      <c r="U94" s="59"/>
      <c r="V94" s="60"/>
      <c r="W94" s="176"/>
      <c r="X94" s="91"/>
      <c r="Y94" s="57"/>
      <c r="Z94" s="70"/>
      <c r="AA94" s="59"/>
      <c r="BA94" s="30" t="s">
        <v>218</v>
      </c>
    </row>
    <row r="95" spans="1:53" x14ac:dyDescent="0.25">
      <c r="A95" s="18" t="str">
        <f>$F$95&amp;J95</f>
        <v>Presente Pur Blanca My Essence1388077</v>
      </c>
      <c r="B95" s="292">
        <v>25</v>
      </c>
      <c r="D95" s="1" t="s">
        <v>200</v>
      </c>
      <c r="E95" s="1" t="s">
        <v>200</v>
      </c>
      <c r="F95" s="305" t="s">
        <v>223</v>
      </c>
      <c r="G95" s="189" t="s">
        <v>224</v>
      </c>
      <c r="H95" s="19" t="s">
        <v>26</v>
      </c>
      <c r="I95" s="97" t="s">
        <v>225</v>
      </c>
      <c r="J95" s="19">
        <v>1388077</v>
      </c>
      <c r="K95" s="19">
        <v>626101</v>
      </c>
      <c r="L95" s="21">
        <f>VLOOKUP(A95,'[2]LL KITS'!$O:$Q,2,0)</f>
        <v>19092</v>
      </c>
      <c r="M95" s="21">
        <f>VLOOKUP(A95,'[2]LL KITS'!$O:$Q,3,0)</f>
        <v>0</v>
      </c>
      <c r="N95" s="61"/>
      <c r="O95" s="23"/>
      <c r="P95" s="24"/>
      <c r="Q95" s="172"/>
      <c r="R95" s="74"/>
      <c r="S95" s="143"/>
      <c r="T95" s="104"/>
      <c r="U95" s="28"/>
      <c r="V95" s="29"/>
      <c r="W95" s="172"/>
      <c r="X95" s="74" t="s">
        <v>224</v>
      </c>
      <c r="Y95" s="143">
        <v>1388077</v>
      </c>
      <c r="Z95" s="104"/>
      <c r="AA95" s="28"/>
      <c r="BA95" s="30" t="s">
        <v>223</v>
      </c>
    </row>
    <row r="96" spans="1:53" x14ac:dyDescent="0.25">
      <c r="A96" s="18" t="str">
        <f t="shared" ref="A96:A98" si="22">$F$95&amp;J96</f>
        <v>Presente Pur Blanca My Essence1388078</v>
      </c>
      <c r="B96" s="293"/>
      <c r="D96" s="1" t="s">
        <v>200</v>
      </c>
      <c r="E96" s="1" t="s">
        <v>200</v>
      </c>
      <c r="F96" s="306"/>
      <c r="G96" s="84" t="s">
        <v>226</v>
      </c>
      <c r="H96" s="1" t="s">
        <v>26</v>
      </c>
      <c r="I96" s="63" t="s">
        <v>227</v>
      </c>
      <c r="J96" s="1">
        <v>1388078</v>
      </c>
      <c r="K96" s="1">
        <v>626102</v>
      </c>
      <c r="L96" s="34">
        <f>VLOOKUP(A96,'[2]LL KITS'!$O:$Q,2,0)</f>
        <v>19092</v>
      </c>
      <c r="M96" s="34">
        <f>VLOOKUP(A96,'[2]LL KITS'!$O:$Q,3,0)</f>
        <v>0</v>
      </c>
      <c r="N96" s="62"/>
      <c r="O96" s="36"/>
      <c r="P96" s="37"/>
      <c r="Q96" s="173"/>
      <c r="R96" s="85"/>
      <c r="S96" s="80"/>
      <c r="T96" s="86"/>
      <c r="U96" s="41"/>
      <c r="V96" s="42"/>
      <c r="W96" s="173"/>
      <c r="X96" s="85" t="s">
        <v>226</v>
      </c>
      <c r="Y96" s="80">
        <v>1388078</v>
      </c>
      <c r="Z96" s="86"/>
      <c r="AA96" s="41"/>
      <c r="BA96" s="30" t="s">
        <v>223</v>
      </c>
    </row>
    <row r="97" spans="1:53" x14ac:dyDescent="0.25">
      <c r="A97" s="18" t="str">
        <f t="shared" si="22"/>
        <v>Presente Pur Blanca My Essence1518069</v>
      </c>
      <c r="B97" s="293"/>
      <c r="D97" s="1" t="s">
        <v>200</v>
      </c>
      <c r="E97" s="1" t="s">
        <v>43</v>
      </c>
      <c r="F97" s="306"/>
      <c r="G97" s="84" t="s">
        <v>228</v>
      </c>
      <c r="H97" s="1" t="s">
        <v>45</v>
      </c>
      <c r="I97" s="63">
        <v>5625535</v>
      </c>
      <c r="J97" s="63">
        <v>1518069</v>
      </c>
      <c r="K97" s="63">
        <v>2319413</v>
      </c>
      <c r="L97" s="34">
        <f>VLOOKUP(A97,'[2]LL KITS'!$O:$Q,2,0)</f>
        <v>19092</v>
      </c>
      <c r="M97" s="34">
        <f>VLOOKUP(A97,'[2]LL KITS'!$O:$Q,3,0)</f>
        <v>0</v>
      </c>
      <c r="N97" s="62"/>
      <c r="O97" s="64"/>
      <c r="P97" s="37"/>
      <c r="Q97" s="173"/>
      <c r="R97" s="85"/>
      <c r="S97" s="77"/>
      <c r="T97" s="86"/>
      <c r="U97" s="41"/>
      <c r="V97" s="42"/>
      <c r="W97" s="173"/>
      <c r="X97" s="178" t="s">
        <v>181</v>
      </c>
      <c r="Y97" s="66">
        <v>1500485</v>
      </c>
      <c r="Z97" s="179"/>
      <c r="AA97" s="68" t="s">
        <v>182</v>
      </c>
      <c r="BA97" s="30" t="s">
        <v>223</v>
      </c>
    </row>
    <row r="98" spans="1:53" x14ac:dyDescent="0.25">
      <c r="A98" s="18" t="str">
        <f t="shared" si="22"/>
        <v>Presente Pur Blanca My Essence1477481</v>
      </c>
      <c r="B98" s="294"/>
      <c r="C98" s="174"/>
      <c r="D98" s="49" t="s">
        <v>200</v>
      </c>
      <c r="E98" s="49" t="s">
        <v>34</v>
      </c>
      <c r="F98" s="307"/>
      <c r="G98" s="50" t="s">
        <v>94</v>
      </c>
      <c r="H98" s="49" t="s">
        <v>26</v>
      </c>
      <c r="I98" s="51" t="s">
        <v>95</v>
      </c>
      <c r="J98" s="49">
        <v>1477481</v>
      </c>
      <c r="K98" s="49">
        <v>636912</v>
      </c>
      <c r="L98" s="52">
        <f>VLOOKUP(A98,'[2]LL KITS'!$O:$Q,2,0)</f>
        <v>19092</v>
      </c>
      <c r="M98" s="52">
        <f>VLOOKUP(A98,'[2]LL KITS'!$O:$Q,3,0)</f>
        <v>0</v>
      </c>
      <c r="N98" s="69"/>
      <c r="O98" s="101"/>
      <c r="P98" s="55"/>
      <c r="Q98" s="176"/>
      <c r="R98" s="56"/>
      <c r="S98" s="90"/>
      <c r="T98" s="70"/>
      <c r="U98" s="59"/>
      <c r="V98" s="60"/>
      <c r="W98" s="176"/>
      <c r="X98" s="56" t="s">
        <v>94</v>
      </c>
      <c r="Y98" s="90">
        <v>1477481</v>
      </c>
      <c r="Z98" s="70"/>
      <c r="AA98" s="59"/>
      <c r="BA98" s="30" t="s">
        <v>223</v>
      </c>
    </row>
    <row r="99" spans="1:53" x14ac:dyDescent="0.25">
      <c r="A99" s="18" t="str">
        <f>$F$99&amp;J99</f>
        <v>Presente Pur Blanca1457667</v>
      </c>
      <c r="B99" s="292">
        <v>26</v>
      </c>
      <c r="D99" s="32" t="s">
        <v>200</v>
      </c>
      <c r="E99" s="32" t="s">
        <v>200</v>
      </c>
      <c r="F99" s="310" t="s">
        <v>229</v>
      </c>
      <c r="G99" s="71" t="s">
        <v>230</v>
      </c>
      <c r="H99" s="32" t="s">
        <v>36</v>
      </c>
      <c r="I99" s="72" t="s">
        <v>231</v>
      </c>
      <c r="J99" s="32">
        <v>1457667</v>
      </c>
      <c r="K99" s="32">
        <v>631530</v>
      </c>
      <c r="L99" s="21">
        <f>VLOOKUP(A99,'[2]LL KITS'!$O:$Q,2,0)</f>
        <v>42336</v>
      </c>
      <c r="M99" s="21">
        <f>VLOOKUP(A99,'[2]LL KITS'!$O:$Q,3,0)</f>
        <v>14019</v>
      </c>
      <c r="N99" s="62"/>
      <c r="O99" s="36">
        <v>0</v>
      </c>
      <c r="P99" s="190"/>
      <c r="Q99" s="172"/>
      <c r="R99" s="71"/>
      <c r="S99" s="90"/>
      <c r="T99" s="146"/>
      <c r="U99" s="79" t="s">
        <v>232</v>
      </c>
      <c r="V99" s="29"/>
      <c r="W99" s="186"/>
      <c r="X99" s="74"/>
      <c r="Y99" s="143"/>
      <c r="Z99" s="104"/>
      <c r="AA99" s="28"/>
      <c r="BA99" s="76" t="s">
        <v>229</v>
      </c>
    </row>
    <row r="100" spans="1:53" x14ac:dyDescent="0.25">
      <c r="A100" s="18" t="str">
        <f t="shared" ref="A100:A101" si="23">$F$99&amp;J100</f>
        <v>Presente Pur Blanca1493956</v>
      </c>
      <c r="B100" s="293"/>
      <c r="D100" s="1" t="s">
        <v>200</v>
      </c>
      <c r="E100" s="1" t="s">
        <v>200</v>
      </c>
      <c r="F100" s="306"/>
      <c r="G100" s="71" t="s">
        <v>233</v>
      </c>
      <c r="H100" s="32" t="s">
        <v>36</v>
      </c>
      <c r="I100" s="72" t="s">
        <v>234</v>
      </c>
      <c r="J100" s="32">
        <v>1493956</v>
      </c>
      <c r="K100" s="32">
        <v>635871</v>
      </c>
      <c r="L100" s="34">
        <f>VLOOKUP(A100,'[2]LL KITS'!$O:$Q,2,0)</f>
        <v>42336</v>
      </c>
      <c r="M100" s="34">
        <f>VLOOKUP(A100,'[2]LL KITS'!$O:$Q,3,0)</f>
        <v>14019</v>
      </c>
      <c r="N100" s="62"/>
      <c r="O100" s="36"/>
      <c r="R100" s="85" t="s">
        <v>233</v>
      </c>
      <c r="S100" s="80">
        <v>1493956</v>
      </c>
      <c r="T100" s="86"/>
      <c r="U100" s="41"/>
      <c r="V100" s="42"/>
      <c r="X100" s="85"/>
      <c r="Y100" s="80"/>
      <c r="Z100" s="86"/>
      <c r="AA100" s="41"/>
      <c r="BA100" s="76" t="s">
        <v>229</v>
      </c>
    </row>
    <row r="101" spans="1:53" x14ac:dyDescent="0.25">
      <c r="A101" s="18" t="str">
        <f t="shared" si="23"/>
        <v>Presente Pur Blanca1477479</v>
      </c>
      <c r="B101" s="294"/>
      <c r="C101" s="174"/>
      <c r="D101" s="49" t="s">
        <v>200</v>
      </c>
      <c r="E101" s="49" t="s">
        <v>34</v>
      </c>
      <c r="F101" s="307"/>
      <c r="G101" s="50" t="s">
        <v>88</v>
      </c>
      <c r="H101" s="49" t="s">
        <v>26</v>
      </c>
      <c r="I101" s="51" t="s">
        <v>89</v>
      </c>
      <c r="J101" s="49">
        <v>1477479</v>
      </c>
      <c r="K101" s="49">
        <v>636909</v>
      </c>
      <c r="L101" s="52">
        <f>VLOOKUP(A101,'[2]LL KITS'!$O:$Q,2,0)</f>
        <v>42336</v>
      </c>
      <c r="M101" s="52">
        <f>VLOOKUP(A101,'[2]LL KITS'!$O:$Q,3,0)</f>
        <v>14019</v>
      </c>
      <c r="N101" s="69"/>
      <c r="O101" s="101"/>
      <c r="P101" s="53"/>
      <c r="Q101" s="176"/>
      <c r="R101" s="56" t="s">
        <v>88</v>
      </c>
      <c r="S101" s="90">
        <v>1477479</v>
      </c>
      <c r="T101" s="70"/>
      <c r="U101" s="59"/>
      <c r="V101" s="60"/>
      <c r="X101" s="56"/>
      <c r="Y101" s="90"/>
      <c r="Z101" s="70"/>
      <c r="AA101" s="59"/>
      <c r="BA101" s="76" t="s">
        <v>229</v>
      </c>
    </row>
    <row r="102" spans="1:53" x14ac:dyDescent="0.25">
      <c r="A102" s="18" t="str">
        <f>$F$102&amp;J102</f>
        <v>Presente Pur Blanca Especial 1457667</v>
      </c>
      <c r="B102" s="292">
        <v>27</v>
      </c>
      <c r="D102" s="32" t="s">
        <v>200</v>
      </c>
      <c r="E102" s="32" t="s">
        <v>200</v>
      </c>
      <c r="F102" s="310" t="s">
        <v>235</v>
      </c>
      <c r="G102" s="71" t="s">
        <v>230</v>
      </c>
      <c r="H102" s="32" t="s">
        <v>36</v>
      </c>
      <c r="I102" s="72" t="s">
        <v>231</v>
      </c>
      <c r="J102" s="32">
        <v>1457667</v>
      </c>
      <c r="K102" s="32">
        <v>631530</v>
      </c>
      <c r="L102" s="21">
        <f>VLOOKUP(A102,'[2]LL KITS'!$O:$Q,2,0)</f>
        <v>29111</v>
      </c>
      <c r="M102" s="21">
        <f>VLOOKUP(A102,'[2]LL KITS'!$O:$Q,3,0)</f>
        <v>6335</v>
      </c>
      <c r="N102" s="61"/>
      <c r="O102" s="23">
        <v>0</v>
      </c>
      <c r="P102" s="190"/>
      <c r="Q102" s="172"/>
      <c r="R102" s="71"/>
      <c r="S102" s="78"/>
      <c r="T102" s="146"/>
      <c r="U102" s="79" t="s">
        <v>232</v>
      </c>
      <c r="V102" s="29"/>
      <c r="W102" s="176"/>
      <c r="X102" s="74"/>
      <c r="Y102" s="143"/>
      <c r="Z102" s="104"/>
      <c r="AA102" s="28"/>
      <c r="BA102" s="76" t="s">
        <v>235</v>
      </c>
    </row>
    <row r="103" spans="1:53" x14ac:dyDescent="0.25">
      <c r="A103" s="18" t="str">
        <f t="shared" ref="A103:A105" si="24">$F$102&amp;J103</f>
        <v>Presente Pur Blanca Especial 1493956</v>
      </c>
      <c r="B103" s="293"/>
      <c r="D103" s="1" t="s">
        <v>200</v>
      </c>
      <c r="E103" s="1" t="s">
        <v>200</v>
      </c>
      <c r="F103" s="306"/>
      <c r="G103" s="71" t="s">
        <v>233</v>
      </c>
      <c r="H103" s="32" t="s">
        <v>36</v>
      </c>
      <c r="I103" s="32" t="s">
        <v>234</v>
      </c>
      <c r="J103" s="32">
        <v>1493956</v>
      </c>
      <c r="K103" s="32">
        <v>635871</v>
      </c>
      <c r="L103" s="34">
        <f>VLOOKUP(A103,'[2]LL KITS'!$O:$Q,2,0)</f>
        <v>29111</v>
      </c>
      <c r="M103" s="34">
        <f>VLOOKUP(A103,'[2]LL KITS'!$O:$Q,3,0)</f>
        <v>6335</v>
      </c>
      <c r="N103" s="62"/>
      <c r="O103" s="36"/>
      <c r="R103" s="85" t="s">
        <v>233</v>
      </c>
      <c r="S103" s="80">
        <v>1493956</v>
      </c>
      <c r="T103" s="86"/>
      <c r="U103" s="41"/>
      <c r="V103" s="42"/>
      <c r="W103" s="173"/>
      <c r="Y103" s="80"/>
      <c r="Z103" s="86"/>
      <c r="AA103" s="41"/>
      <c r="BA103" s="76" t="s">
        <v>235</v>
      </c>
    </row>
    <row r="104" spans="1:53" x14ac:dyDescent="0.25">
      <c r="A104" s="18" t="str">
        <f t="shared" si="24"/>
        <v>Presente Pur Blanca Especial 1327833</v>
      </c>
      <c r="B104" s="293"/>
      <c r="D104" s="1" t="s">
        <v>200</v>
      </c>
      <c r="E104" s="1" t="s">
        <v>51</v>
      </c>
      <c r="F104" s="306"/>
      <c r="G104" s="84" t="s">
        <v>236</v>
      </c>
      <c r="H104" s="1" t="s">
        <v>26</v>
      </c>
      <c r="I104" s="63" t="s">
        <v>237</v>
      </c>
      <c r="J104" s="1">
        <v>1327833</v>
      </c>
      <c r="K104" s="1">
        <v>621248</v>
      </c>
      <c r="L104" s="34">
        <f>VLOOKUP(A104,'[2]LL KITS'!$O:$Q,2,0)</f>
        <v>29111</v>
      </c>
      <c r="M104" s="34">
        <f>VLOOKUP(A104,'[2]LL KITS'!$O:$Q,3,0)</f>
        <v>6335</v>
      </c>
      <c r="N104" s="62"/>
      <c r="O104" s="36"/>
      <c r="P104" s="37"/>
      <c r="Q104" s="173"/>
      <c r="R104" s="85" t="s">
        <v>236</v>
      </c>
      <c r="S104" s="80">
        <v>1327833</v>
      </c>
      <c r="T104" s="86"/>
      <c r="U104" s="41"/>
      <c r="V104" s="42"/>
      <c r="W104" s="173"/>
      <c r="X104" s="85"/>
      <c r="Y104" s="80"/>
      <c r="Z104" s="86"/>
      <c r="AA104" s="41"/>
      <c r="BA104" s="76" t="s">
        <v>235</v>
      </c>
    </row>
    <row r="105" spans="1:53" x14ac:dyDescent="0.25">
      <c r="A105" s="18" t="str">
        <f t="shared" si="24"/>
        <v>Presente Pur Blanca Especial 1477479</v>
      </c>
      <c r="B105" s="294"/>
      <c r="C105" s="174"/>
      <c r="D105" s="49" t="s">
        <v>200</v>
      </c>
      <c r="E105" s="49" t="s">
        <v>34</v>
      </c>
      <c r="F105" s="307"/>
      <c r="G105" s="50" t="s">
        <v>88</v>
      </c>
      <c r="H105" s="49" t="s">
        <v>26</v>
      </c>
      <c r="I105" s="51" t="s">
        <v>89</v>
      </c>
      <c r="J105" s="49">
        <v>1477479</v>
      </c>
      <c r="K105" s="49">
        <v>636909</v>
      </c>
      <c r="L105" s="52">
        <f>VLOOKUP(A105,'[2]LL KITS'!$O:$Q,2,0)</f>
        <v>29111</v>
      </c>
      <c r="M105" s="52">
        <f>VLOOKUP(A105,'[2]LL KITS'!$O:$Q,3,0)</f>
        <v>6335</v>
      </c>
      <c r="N105" s="69"/>
      <c r="O105" s="101"/>
      <c r="P105" s="53"/>
      <c r="Q105" s="176"/>
      <c r="R105" s="56" t="s">
        <v>88</v>
      </c>
      <c r="S105" s="90">
        <v>1477479</v>
      </c>
      <c r="T105" s="70"/>
      <c r="U105" s="59"/>
      <c r="V105" s="60"/>
      <c r="W105" s="176"/>
      <c r="X105" s="56"/>
      <c r="Y105" s="90"/>
      <c r="Z105" s="70"/>
      <c r="AA105" s="59"/>
      <c r="BA105" s="76" t="s">
        <v>235</v>
      </c>
    </row>
    <row r="106" spans="1:53" ht="18.75" customHeight="1" x14ac:dyDescent="0.25">
      <c r="A106" s="18" t="str">
        <f>$F$106&amp;J106</f>
        <v>Presente Far Away Sun1502512</v>
      </c>
      <c r="B106" s="292">
        <v>28</v>
      </c>
      <c r="D106" s="1" t="s">
        <v>200</v>
      </c>
      <c r="E106" s="1" t="s">
        <v>200</v>
      </c>
      <c r="F106" s="305" t="s">
        <v>238</v>
      </c>
      <c r="G106" s="84" t="s">
        <v>239</v>
      </c>
      <c r="H106" s="1" t="s">
        <v>45</v>
      </c>
      <c r="I106" s="63" t="s">
        <v>240</v>
      </c>
      <c r="J106" s="1">
        <v>1502512</v>
      </c>
      <c r="K106" s="1">
        <v>5584921</v>
      </c>
      <c r="L106" s="21">
        <f>VLOOKUP(A106,'[2]LL KITS'!$O:$Q,2,0)</f>
        <v>48701</v>
      </c>
      <c r="M106" s="21">
        <f>VLOOKUP(A106,'[2]LL KITS'!$O:$Q,3,0)</f>
        <v>8839</v>
      </c>
      <c r="N106" s="61"/>
      <c r="O106" s="23"/>
      <c r="P106" s="24"/>
      <c r="Q106" s="172"/>
      <c r="R106" s="74"/>
      <c r="S106" s="143"/>
      <c r="T106" s="104"/>
      <c r="U106" s="28"/>
      <c r="V106" s="29"/>
      <c r="W106" s="172"/>
      <c r="X106" s="74"/>
      <c r="Y106" s="143"/>
      <c r="Z106" s="104"/>
      <c r="AA106" s="28"/>
      <c r="BA106" s="30" t="s">
        <v>238</v>
      </c>
    </row>
    <row r="107" spans="1:53" ht="18" customHeight="1" x14ac:dyDescent="0.25">
      <c r="A107" s="18" t="str">
        <f t="shared" ref="A107" si="25">$F$106&amp;J107</f>
        <v>Presente Far Away Sun1502492</v>
      </c>
      <c r="B107" s="293"/>
      <c r="D107" s="1" t="s">
        <v>200</v>
      </c>
      <c r="E107" s="1" t="s">
        <v>200</v>
      </c>
      <c r="F107" s="306"/>
      <c r="G107" s="84" t="s">
        <v>241</v>
      </c>
      <c r="H107" s="1" t="s">
        <v>45</v>
      </c>
      <c r="I107" s="63" t="s">
        <v>242</v>
      </c>
      <c r="J107" s="63">
        <v>1502492</v>
      </c>
      <c r="K107" s="1">
        <v>5584933</v>
      </c>
      <c r="L107" s="34">
        <f>VLOOKUP(A107,'[2]LL KITS'!$O:$Q,2,0)</f>
        <v>48701</v>
      </c>
      <c r="M107" s="34">
        <f>VLOOKUP(A107,'[2]LL KITS'!$O:$Q,3,0)</f>
        <v>8839</v>
      </c>
      <c r="N107" s="62"/>
      <c r="O107" s="36"/>
      <c r="P107" s="37"/>
      <c r="Q107" s="173"/>
      <c r="R107" s="85"/>
      <c r="S107" s="77"/>
      <c r="T107" s="86"/>
      <c r="U107" s="41"/>
      <c r="V107" s="42"/>
      <c r="W107" s="173"/>
      <c r="Y107" s="77"/>
      <c r="Z107" s="86"/>
      <c r="AA107" s="41"/>
      <c r="BA107" s="30" t="s">
        <v>238</v>
      </c>
    </row>
    <row r="108" spans="1:53" ht="21" customHeight="1" x14ac:dyDescent="0.25">
      <c r="A108" s="18" t="str">
        <f>$F$106&amp;J108</f>
        <v>Presente Far Away Sun1513589</v>
      </c>
      <c r="B108" s="308"/>
      <c r="C108" s="174"/>
      <c r="D108" s="49" t="s">
        <v>200</v>
      </c>
      <c r="E108" s="49" t="s">
        <v>34</v>
      </c>
      <c r="F108" s="309"/>
      <c r="G108" s="50" t="s">
        <v>243</v>
      </c>
      <c r="H108" s="49" t="s">
        <v>36</v>
      </c>
      <c r="I108" s="51" t="s">
        <v>244</v>
      </c>
      <c r="J108" s="49">
        <v>1513589</v>
      </c>
      <c r="K108" s="49">
        <v>640885</v>
      </c>
      <c r="L108" s="52">
        <f>VLOOKUP(A108,'[2]LL KITS'!$O:$Q,2,0)</f>
        <v>48701</v>
      </c>
      <c r="M108" s="52">
        <f>VLOOKUP(A108,'[2]LL KITS'!$O:$Q,3,0)</f>
        <v>8839</v>
      </c>
      <c r="N108" s="69"/>
      <c r="O108" s="101"/>
      <c r="P108" s="55"/>
      <c r="Q108" s="176"/>
      <c r="R108" s="56"/>
      <c r="S108" s="90"/>
      <c r="T108" s="70"/>
      <c r="U108" s="59"/>
      <c r="V108" s="60"/>
      <c r="W108" s="176"/>
      <c r="X108" s="56"/>
      <c r="Y108" s="90"/>
      <c r="Z108" s="70"/>
      <c r="AA108" s="59"/>
      <c r="BA108" s="30" t="s">
        <v>238</v>
      </c>
    </row>
    <row r="109" spans="1:53" x14ac:dyDescent="0.25">
      <c r="A109" s="18" t="str">
        <f>$F$109&amp;J109</f>
        <v>Presente Far Away Sun Especial1502512</v>
      </c>
      <c r="B109" s="292">
        <v>29</v>
      </c>
      <c r="D109" s="1" t="s">
        <v>200</v>
      </c>
      <c r="E109" s="1" t="s">
        <v>200</v>
      </c>
      <c r="F109" s="305" t="s">
        <v>245</v>
      </c>
      <c r="G109" s="84" t="s">
        <v>239</v>
      </c>
      <c r="H109" s="1" t="s">
        <v>45</v>
      </c>
      <c r="I109" s="63" t="s">
        <v>240</v>
      </c>
      <c r="J109" s="1">
        <v>1502512</v>
      </c>
      <c r="K109" s="1">
        <v>5584921</v>
      </c>
      <c r="L109" s="21">
        <f>VLOOKUP(A109,'[2]LL KITS'!$O:$Q,2,0)</f>
        <v>0</v>
      </c>
      <c r="M109" s="21">
        <f>VLOOKUP(A109,'[2]LL KITS'!$O:$Q,3,0)</f>
        <v>18720</v>
      </c>
      <c r="N109" s="61"/>
      <c r="O109" s="23"/>
      <c r="P109" s="24"/>
      <c r="Q109" s="172"/>
      <c r="R109" s="74"/>
      <c r="S109" s="143"/>
      <c r="T109" s="104"/>
      <c r="U109" s="28"/>
      <c r="V109" s="29"/>
      <c r="W109" s="172"/>
      <c r="X109" s="74" t="s">
        <v>239</v>
      </c>
      <c r="Y109" s="143">
        <v>1502512</v>
      </c>
      <c r="Z109" s="104"/>
      <c r="AA109" s="28"/>
      <c r="BA109" s="30" t="s">
        <v>245</v>
      </c>
    </row>
    <row r="110" spans="1:53" x14ac:dyDescent="0.25">
      <c r="A110" s="18" t="str">
        <f t="shared" ref="A110:A112" si="26">$F$109&amp;J110</f>
        <v>Presente Far Away Sun Especial1502492</v>
      </c>
      <c r="B110" s="293"/>
      <c r="D110" s="1" t="s">
        <v>200</v>
      </c>
      <c r="E110" s="1" t="s">
        <v>200</v>
      </c>
      <c r="F110" s="306"/>
      <c r="G110" s="84" t="s">
        <v>241</v>
      </c>
      <c r="H110" s="1" t="s">
        <v>45</v>
      </c>
      <c r="I110" s="63" t="s">
        <v>242</v>
      </c>
      <c r="J110" s="63">
        <v>1502492</v>
      </c>
      <c r="K110" s="1">
        <v>5584933</v>
      </c>
      <c r="L110" s="34">
        <f>VLOOKUP(A110,'[2]LL KITS'!$O:$Q,2,0)</f>
        <v>0</v>
      </c>
      <c r="M110" s="34">
        <f>VLOOKUP(A110,'[2]LL KITS'!$O:$Q,3,0)</f>
        <v>18720</v>
      </c>
      <c r="N110" s="62"/>
      <c r="O110" s="36"/>
      <c r="P110" s="37"/>
      <c r="Q110" s="173"/>
      <c r="R110" s="85"/>
      <c r="S110" s="77"/>
      <c r="T110" s="86"/>
      <c r="U110" s="41"/>
      <c r="V110" s="42"/>
      <c r="W110" s="173"/>
      <c r="X110" s="85" t="s">
        <v>241</v>
      </c>
      <c r="Y110" s="77">
        <v>1502492</v>
      </c>
      <c r="Z110" s="86"/>
      <c r="AA110" s="41"/>
      <c r="BA110" s="30" t="s">
        <v>245</v>
      </c>
    </row>
    <row r="111" spans="1:53" x14ac:dyDescent="0.25">
      <c r="A111" s="18" t="str">
        <f t="shared" si="26"/>
        <v>Presente Far Away Sun Especial1500418</v>
      </c>
      <c r="B111" s="293"/>
      <c r="D111" s="1" t="s">
        <v>200</v>
      </c>
      <c r="E111" s="1" t="s">
        <v>43</v>
      </c>
      <c r="F111" s="306"/>
      <c r="G111" s="84" t="s">
        <v>246</v>
      </c>
      <c r="H111" s="1" t="s">
        <v>45</v>
      </c>
      <c r="I111" s="63">
        <v>5612593</v>
      </c>
      <c r="J111" s="1">
        <v>1500418</v>
      </c>
      <c r="K111" s="1">
        <v>2312203</v>
      </c>
      <c r="L111" s="34">
        <f>VLOOKUP(A111,'[2]LL KITS'!$O:$Q,2,0)</f>
        <v>0</v>
      </c>
      <c r="M111" s="34">
        <f>VLOOKUP(A111,'[2]LL KITS'!$O:$Q,3,0)</f>
        <v>18720</v>
      </c>
      <c r="N111" s="62"/>
      <c r="O111" s="36"/>
      <c r="P111" s="37"/>
      <c r="Q111" s="173"/>
      <c r="R111" s="85"/>
      <c r="S111" s="80"/>
      <c r="T111" s="86"/>
      <c r="U111" s="41"/>
      <c r="V111" s="42"/>
      <c r="W111" s="173"/>
      <c r="X111" s="178" t="s">
        <v>247</v>
      </c>
      <c r="Y111" s="191">
        <v>1461307</v>
      </c>
      <c r="Z111" s="179"/>
      <c r="AA111" s="68" t="s">
        <v>248</v>
      </c>
      <c r="BA111" s="30" t="s">
        <v>245</v>
      </c>
    </row>
    <row r="112" spans="1:53" x14ac:dyDescent="0.25">
      <c r="A112" s="18" t="str">
        <f t="shared" si="26"/>
        <v>Presente Far Away Sun Especial1477481</v>
      </c>
      <c r="B112" s="294"/>
      <c r="C112" s="174"/>
      <c r="D112" s="49" t="s">
        <v>200</v>
      </c>
      <c r="E112" s="49" t="s">
        <v>34</v>
      </c>
      <c r="F112" s="307"/>
      <c r="G112" s="50" t="s">
        <v>94</v>
      </c>
      <c r="H112" s="49" t="s">
        <v>26</v>
      </c>
      <c r="I112" s="51" t="s">
        <v>95</v>
      </c>
      <c r="J112" s="49">
        <v>1477481</v>
      </c>
      <c r="K112" s="49">
        <v>636912</v>
      </c>
      <c r="L112" s="52">
        <f>VLOOKUP(A112,'[2]LL KITS'!$O:$Q,2,0)</f>
        <v>0</v>
      </c>
      <c r="M112" s="52">
        <f>VLOOKUP(A112,'[2]LL KITS'!$O:$Q,3,0)</f>
        <v>18720</v>
      </c>
      <c r="N112" s="69"/>
      <c r="O112" s="101"/>
      <c r="P112" s="55"/>
      <c r="Q112" s="176"/>
      <c r="R112" s="56"/>
      <c r="S112" s="90"/>
      <c r="T112" s="70"/>
      <c r="U112" s="59"/>
      <c r="V112" s="60"/>
      <c r="W112" s="176"/>
      <c r="X112" s="56" t="s">
        <v>94</v>
      </c>
      <c r="Y112" s="90">
        <v>1477481</v>
      </c>
      <c r="Z112" s="70"/>
      <c r="AA112" s="59"/>
      <c r="BA112" s="30" t="s">
        <v>245</v>
      </c>
    </row>
    <row r="113" spans="1:53" x14ac:dyDescent="0.25">
      <c r="A113" s="18" t="str">
        <f>$F$113&amp;J113</f>
        <v>Presente Far Away Glamour1299936</v>
      </c>
      <c r="B113" s="292">
        <v>30</v>
      </c>
      <c r="D113" s="1" t="s">
        <v>200</v>
      </c>
      <c r="E113" s="1" t="s">
        <v>200</v>
      </c>
      <c r="F113" s="305" t="s">
        <v>249</v>
      </c>
      <c r="G113" s="84" t="s">
        <v>250</v>
      </c>
      <c r="H113" s="1" t="s">
        <v>26</v>
      </c>
      <c r="I113" s="63" t="s">
        <v>251</v>
      </c>
      <c r="J113" s="1">
        <v>1299936</v>
      </c>
      <c r="K113" s="1">
        <v>598325</v>
      </c>
      <c r="L113" s="21">
        <f>VLOOKUP(A113,'[2]LL KITS'!$O:$Q,2,0)</f>
        <v>22514</v>
      </c>
      <c r="M113" s="21">
        <f>VLOOKUP(A113,'[2]LL KITS'!$O:$Q,3,0)</f>
        <v>5776</v>
      </c>
      <c r="N113" s="61"/>
      <c r="O113" s="23"/>
      <c r="P113" s="24"/>
      <c r="Q113" s="172"/>
      <c r="R113" s="74"/>
      <c r="S113" s="143"/>
      <c r="T113" s="104"/>
      <c r="U113" s="28"/>
      <c r="V113" s="29"/>
      <c r="W113" s="172"/>
      <c r="X113" s="74"/>
      <c r="Y113" s="143"/>
      <c r="Z113" s="104"/>
      <c r="AA113" s="28"/>
      <c r="BA113" s="30" t="s">
        <v>249</v>
      </c>
    </row>
    <row r="114" spans="1:53" x14ac:dyDescent="0.25">
      <c r="A114" s="18" t="str">
        <f t="shared" ref="A114:A115" si="27">$F$113&amp;J114</f>
        <v>Presente Far Away Glamour1306875</v>
      </c>
      <c r="B114" s="293"/>
      <c r="D114" s="1" t="s">
        <v>200</v>
      </c>
      <c r="E114" s="1" t="s">
        <v>200</v>
      </c>
      <c r="F114" s="306"/>
      <c r="G114" s="84" t="s">
        <v>226</v>
      </c>
      <c r="H114" s="1" t="s">
        <v>26</v>
      </c>
      <c r="I114" s="63" t="s">
        <v>252</v>
      </c>
      <c r="J114" s="1">
        <v>1306875</v>
      </c>
      <c r="K114" s="1">
        <v>598315</v>
      </c>
      <c r="L114" s="34">
        <f>VLOOKUP(A114,'[2]LL KITS'!$O:$Q,2,0)</f>
        <v>22514</v>
      </c>
      <c r="M114" s="34">
        <f>VLOOKUP(A114,'[2]LL KITS'!$O:$Q,3,0)</f>
        <v>5776</v>
      </c>
      <c r="N114" s="62"/>
      <c r="O114" s="36"/>
      <c r="P114" s="37"/>
      <c r="Q114" s="173"/>
      <c r="R114" s="85"/>
      <c r="S114" s="80"/>
      <c r="T114" s="86"/>
      <c r="U114" s="41"/>
      <c r="V114" s="42"/>
      <c r="W114" s="173"/>
      <c r="X114" s="85"/>
      <c r="Y114" s="80"/>
      <c r="Z114" s="86"/>
      <c r="AA114" s="41"/>
      <c r="BA114" s="30" t="s">
        <v>249</v>
      </c>
    </row>
    <row r="115" spans="1:53" x14ac:dyDescent="0.25">
      <c r="A115" s="18" t="str">
        <f t="shared" si="27"/>
        <v>Presente Far Away Glamour1477479</v>
      </c>
      <c r="B115" s="294"/>
      <c r="C115" s="174"/>
      <c r="D115" s="49" t="s">
        <v>200</v>
      </c>
      <c r="E115" s="49" t="s">
        <v>34</v>
      </c>
      <c r="F115" s="307"/>
      <c r="G115" s="50" t="s">
        <v>88</v>
      </c>
      <c r="H115" s="49" t="s">
        <v>26</v>
      </c>
      <c r="I115" s="51" t="s">
        <v>89</v>
      </c>
      <c r="J115" s="49">
        <v>1477479</v>
      </c>
      <c r="K115" s="49">
        <v>636909</v>
      </c>
      <c r="L115" s="52">
        <f>VLOOKUP(A115,'[2]LL KITS'!$O:$Q,2,0)</f>
        <v>22514</v>
      </c>
      <c r="M115" s="52">
        <f>VLOOKUP(A115,'[2]LL KITS'!$O:$Q,3,0)</f>
        <v>5776</v>
      </c>
      <c r="N115" s="69"/>
      <c r="O115" s="101"/>
      <c r="P115" s="55"/>
      <c r="Q115" s="176"/>
      <c r="R115" s="56"/>
      <c r="S115" s="90"/>
      <c r="T115" s="70"/>
      <c r="U115" s="59"/>
      <c r="V115" s="60"/>
      <c r="W115" s="176"/>
      <c r="X115" s="56"/>
      <c r="Y115" s="90"/>
      <c r="Z115" s="70"/>
      <c r="AA115" s="59"/>
      <c r="BA115" s="30" t="s">
        <v>249</v>
      </c>
    </row>
    <row r="116" spans="1:53" x14ac:dyDescent="0.25">
      <c r="A116" s="18" t="str">
        <f>$F$116&amp;J116</f>
        <v>Presente Far Away Glamour Especial1299936</v>
      </c>
      <c r="B116" s="292">
        <v>31</v>
      </c>
      <c r="D116" s="1" t="s">
        <v>200</v>
      </c>
      <c r="E116" s="1" t="s">
        <v>200</v>
      </c>
      <c r="F116" s="305" t="s">
        <v>253</v>
      </c>
      <c r="G116" s="84" t="s">
        <v>250</v>
      </c>
      <c r="H116" s="1" t="s">
        <v>26</v>
      </c>
      <c r="I116" s="63" t="s">
        <v>251</v>
      </c>
      <c r="J116" s="1">
        <v>1299936</v>
      </c>
      <c r="K116" s="1">
        <v>598325</v>
      </c>
      <c r="L116" s="21">
        <f>VLOOKUP(A116,'[2]LL KITS'!$O:$Q,2,0)</f>
        <v>0</v>
      </c>
      <c r="M116" s="21">
        <f>VLOOKUP(A116,'[2]LL KITS'!$O:$Q,3,0)</f>
        <v>6823</v>
      </c>
      <c r="N116" s="61"/>
      <c r="O116" s="23"/>
      <c r="P116" s="24"/>
      <c r="Q116" s="172"/>
      <c r="R116" s="74"/>
      <c r="S116" s="143"/>
      <c r="T116" s="104"/>
      <c r="U116" s="28"/>
      <c r="V116" s="29"/>
      <c r="W116" s="172"/>
      <c r="X116" s="74" t="s">
        <v>250</v>
      </c>
      <c r="Y116" s="143">
        <v>1299936</v>
      </c>
      <c r="Z116" s="104"/>
      <c r="AA116" s="28"/>
      <c r="BA116" s="30" t="s">
        <v>253</v>
      </c>
    </row>
    <row r="117" spans="1:53" x14ac:dyDescent="0.25">
      <c r="A117" s="18" t="str">
        <f t="shared" ref="A117:A118" si="28">$F$116&amp;J117</f>
        <v>Presente Far Away Glamour Especial1306875</v>
      </c>
      <c r="B117" s="293"/>
      <c r="D117" s="1" t="s">
        <v>200</v>
      </c>
      <c r="E117" s="1" t="s">
        <v>200</v>
      </c>
      <c r="F117" s="306"/>
      <c r="G117" s="84" t="s">
        <v>226</v>
      </c>
      <c r="H117" s="1" t="s">
        <v>26</v>
      </c>
      <c r="I117" s="63" t="s">
        <v>252</v>
      </c>
      <c r="J117" s="1">
        <v>1306875</v>
      </c>
      <c r="K117" s="1">
        <v>598315</v>
      </c>
      <c r="L117" s="34">
        <f>VLOOKUP(A117,'[2]LL KITS'!$O:$Q,2,0)</f>
        <v>0</v>
      </c>
      <c r="M117" s="34">
        <f>VLOOKUP(A117,'[2]LL KITS'!$O:$Q,3,0)</f>
        <v>6823</v>
      </c>
      <c r="N117" s="62"/>
      <c r="O117" s="36"/>
      <c r="P117" s="37"/>
      <c r="Q117" s="173"/>
      <c r="R117" s="85"/>
      <c r="S117" s="80"/>
      <c r="T117" s="86"/>
      <c r="U117" s="41"/>
      <c r="V117" s="42"/>
      <c r="W117" s="173"/>
      <c r="X117" s="85" t="s">
        <v>226</v>
      </c>
      <c r="Y117" s="80">
        <v>1306875</v>
      </c>
      <c r="Z117" s="86"/>
      <c r="AA117" s="41"/>
      <c r="BA117" s="30" t="s">
        <v>253</v>
      </c>
    </row>
    <row r="118" spans="1:53" x14ac:dyDescent="0.25">
      <c r="A118" s="18" t="str">
        <f t="shared" si="28"/>
        <v>Presente Far Away Glamour Especial1520064</v>
      </c>
      <c r="B118" s="293"/>
      <c r="D118" s="1" t="s">
        <v>200</v>
      </c>
      <c r="E118" s="1" t="s">
        <v>43</v>
      </c>
      <c r="F118" s="306"/>
      <c r="G118" s="84" t="s">
        <v>254</v>
      </c>
      <c r="H118" s="1" t="s">
        <v>45</v>
      </c>
      <c r="I118" s="63">
        <v>5625400</v>
      </c>
      <c r="J118" s="187">
        <v>1520064</v>
      </c>
      <c r="K118" s="63" t="s">
        <v>255</v>
      </c>
      <c r="L118" s="34">
        <f>VLOOKUP(A118,'[2]LL KITS'!$O:$Q,2,0)</f>
        <v>0</v>
      </c>
      <c r="M118" s="34">
        <f>VLOOKUP(A118,'[2]LL KITS'!$O:$Q,3,0)</f>
        <v>6823</v>
      </c>
      <c r="N118" s="62"/>
      <c r="O118" s="64"/>
      <c r="P118" s="37"/>
      <c r="Q118" s="173"/>
      <c r="R118" s="85"/>
      <c r="S118" s="187"/>
      <c r="T118" s="86"/>
      <c r="U118" s="41"/>
      <c r="V118" s="42"/>
      <c r="W118" s="173"/>
      <c r="X118" s="178" t="s">
        <v>247</v>
      </c>
      <c r="Y118" s="188">
        <v>1461307</v>
      </c>
      <c r="Z118" s="179"/>
      <c r="AA118" s="68" t="s">
        <v>199</v>
      </c>
      <c r="BA118" s="30" t="s">
        <v>253</v>
      </c>
    </row>
    <row r="119" spans="1:53" x14ac:dyDescent="0.25">
      <c r="A119" s="18" t="str">
        <f>$F$116&amp;J119</f>
        <v>Presente Far Away Glamour Especial1477479</v>
      </c>
      <c r="B119" s="294"/>
      <c r="C119" s="174"/>
      <c r="D119" s="49" t="s">
        <v>200</v>
      </c>
      <c r="E119" s="49" t="s">
        <v>34</v>
      </c>
      <c r="F119" s="307"/>
      <c r="G119" s="50" t="s">
        <v>88</v>
      </c>
      <c r="H119" s="49" t="s">
        <v>26</v>
      </c>
      <c r="I119" s="51" t="s">
        <v>89</v>
      </c>
      <c r="J119" s="49">
        <v>1477479</v>
      </c>
      <c r="K119" s="49">
        <v>636909</v>
      </c>
      <c r="L119" s="52">
        <f>VLOOKUP(A119,'[2]LL KITS'!$O:$Q,2,0)</f>
        <v>0</v>
      </c>
      <c r="M119" s="52">
        <f>VLOOKUP(A119,'[2]LL KITS'!$O:$Q,3,0)</f>
        <v>6823</v>
      </c>
      <c r="N119" s="69"/>
      <c r="O119" s="101"/>
      <c r="P119" s="55"/>
      <c r="Q119" s="176"/>
      <c r="R119" s="56"/>
      <c r="S119" s="90"/>
      <c r="T119" s="70"/>
      <c r="U119" s="59"/>
      <c r="V119" s="60"/>
      <c r="W119" s="176"/>
      <c r="X119" s="56" t="s">
        <v>88</v>
      </c>
      <c r="Y119" s="90">
        <v>1477479</v>
      </c>
      <c r="Z119" s="70"/>
      <c r="AA119" s="59"/>
      <c r="BA119" s="30" t="s">
        <v>253</v>
      </c>
    </row>
    <row r="120" spans="1:53" x14ac:dyDescent="0.25">
      <c r="A120" s="18" t="str">
        <f>$F$120&amp;J120</f>
        <v>Presente Far Away Beyond1422727</v>
      </c>
      <c r="B120" s="292">
        <v>32</v>
      </c>
      <c r="D120" s="1" t="s">
        <v>200</v>
      </c>
      <c r="E120" s="1" t="s">
        <v>200</v>
      </c>
      <c r="F120" s="305" t="s">
        <v>256</v>
      </c>
      <c r="G120" s="84" t="s">
        <v>250</v>
      </c>
      <c r="H120" s="1" t="s">
        <v>26</v>
      </c>
      <c r="I120" s="63" t="s">
        <v>257</v>
      </c>
      <c r="J120" s="1">
        <v>1422727</v>
      </c>
      <c r="K120" s="1">
        <v>631743</v>
      </c>
      <c r="L120" s="21">
        <f>VLOOKUP(A120,'[2]LL KITS'!$O:$Q,2,0)</f>
        <v>16358</v>
      </c>
      <c r="M120" s="21">
        <f>VLOOKUP(A120,'[2]LL KITS'!$O:$Q,3,0)</f>
        <v>4557</v>
      </c>
      <c r="N120" s="61"/>
      <c r="O120" s="23"/>
      <c r="P120" s="24"/>
      <c r="Q120" s="172"/>
      <c r="R120" s="74"/>
      <c r="S120" s="143"/>
      <c r="T120" s="104"/>
      <c r="U120" s="28"/>
      <c r="V120" s="29"/>
      <c r="W120" s="172"/>
      <c r="X120" s="74"/>
      <c r="Y120" s="143"/>
      <c r="Z120" s="104"/>
      <c r="AA120" s="28"/>
      <c r="BA120" s="30" t="s">
        <v>256</v>
      </c>
    </row>
    <row r="121" spans="1:53" x14ac:dyDescent="0.25">
      <c r="A121" s="18" t="str">
        <f t="shared" ref="A121:A122" si="29">$F$120&amp;J121</f>
        <v>Presente Far Away Beyond1437750</v>
      </c>
      <c r="B121" s="293"/>
      <c r="D121" s="1" t="s">
        <v>200</v>
      </c>
      <c r="E121" s="1" t="s">
        <v>200</v>
      </c>
      <c r="F121" s="306"/>
      <c r="G121" s="84" t="s">
        <v>258</v>
      </c>
      <c r="H121" s="1" t="s">
        <v>26</v>
      </c>
      <c r="I121" s="63" t="s">
        <v>259</v>
      </c>
      <c r="J121" s="1">
        <v>1437750</v>
      </c>
      <c r="K121" s="1">
        <v>628516</v>
      </c>
      <c r="L121" s="34">
        <f>VLOOKUP(A121,'[2]LL KITS'!$O:$Q,2,0)</f>
        <v>16358</v>
      </c>
      <c r="M121" s="34">
        <f>VLOOKUP(A121,'[2]LL KITS'!$O:$Q,3,0)</f>
        <v>4557</v>
      </c>
      <c r="N121" s="62"/>
      <c r="O121" s="36"/>
      <c r="P121" s="37"/>
      <c r="Q121" s="173"/>
      <c r="R121" s="85"/>
      <c r="S121" s="80"/>
      <c r="T121" s="86"/>
      <c r="U121" s="41"/>
      <c r="V121" s="42"/>
      <c r="W121" s="173"/>
      <c r="X121" s="85"/>
      <c r="Y121" s="80"/>
      <c r="Z121" s="86"/>
      <c r="AA121" s="41"/>
      <c r="BA121" s="30" t="s">
        <v>256</v>
      </c>
    </row>
    <row r="122" spans="1:53" x14ac:dyDescent="0.25">
      <c r="A122" s="18" t="str">
        <f t="shared" si="29"/>
        <v>Presente Far Away Beyond1477479</v>
      </c>
      <c r="B122" s="294"/>
      <c r="C122" s="174"/>
      <c r="D122" s="49" t="s">
        <v>200</v>
      </c>
      <c r="E122" s="49" t="s">
        <v>34</v>
      </c>
      <c r="F122" s="307"/>
      <c r="G122" s="50" t="s">
        <v>88</v>
      </c>
      <c r="H122" s="49" t="s">
        <v>26</v>
      </c>
      <c r="I122" s="51" t="s">
        <v>89</v>
      </c>
      <c r="J122" s="49">
        <v>1477479</v>
      </c>
      <c r="K122" s="49">
        <v>636909</v>
      </c>
      <c r="L122" s="52">
        <f>VLOOKUP(A122,'[2]LL KITS'!$O:$Q,2,0)</f>
        <v>16358</v>
      </c>
      <c r="M122" s="52">
        <f>VLOOKUP(A122,'[2]LL KITS'!$O:$Q,3,0)</f>
        <v>4557</v>
      </c>
      <c r="N122" s="69"/>
      <c r="O122" s="101"/>
      <c r="P122" s="55"/>
      <c r="Q122" s="176"/>
      <c r="R122" s="56"/>
      <c r="S122" s="90"/>
      <c r="T122" s="70"/>
      <c r="U122" s="59"/>
      <c r="V122" s="60"/>
      <c r="W122" s="176"/>
      <c r="X122" s="56"/>
      <c r="Y122" s="90"/>
      <c r="Z122" s="70"/>
      <c r="AA122" s="59"/>
      <c r="BA122" s="30" t="s">
        <v>256</v>
      </c>
    </row>
    <row r="123" spans="1:53" ht="18.75" customHeight="1" x14ac:dyDescent="0.25">
      <c r="A123" s="18" t="str">
        <f>$F$123&amp;J123</f>
        <v>Presente Far Away Corpo1119980</v>
      </c>
      <c r="B123" s="292">
        <v>33</v>
      </c>
      <c r="D123" s="1" t="s">
        <v>200</v>
      </c>
      <c r="E123" s="1" t="s">
        <v>200</v>
      </c>
      <c r="F123" s="305" t="s">
        <v>260</v>
      </c>
      <c r="G123" s="84" t="s">
        <v>261</v>
      </c>
      <c r="H123" s="1" t="s">
        <v>26</v>
      </c>
      <c r="I123" s="63" t="s">
        <v>262</v>
      </c>
      <c r="J123" s="1">
        <v>1119980</v>
      </c>
      <c r="K123" s="1">
        <v>567972</v>
      </c>
      <c r="L123" s="21">
        <f>VLOOKUP(A123,'[2]LL KITS'!$O:$Q,2,0)</f>
        <v>29916</v>
      </c>
      <c r="M123" s="21">
        <f>VLOOKUP(A123,'[2]LL KITS'!$O:$Q,3,0)</f>
        <v>0</v>
      </c>
      <c r="N123" s="61"/>
      <c r="O123" s="23"/>
      <c r="P123" s="24"/>
      <c r="Q123" s="172"/>
      <c r="R123" s="74"/>
      <c r="S123" s="143"/>
      <c r="T123" s="104"/>
      <c r="U123" s="28"/>
      <c r="V123" s="29"/>
      <c r="W123" s="172"/>
      <c r="X123" s="74"/>
      <c r="Y123" s="143"/>
      <c r="Z123" s="104"/>
      <c r="AA123" s="28"/>
      <c r="BA123" s="30" t="s">
        <v>260</v>
      </c>
    </row>
    <row r="124" spans="1:53" x14ac:dyDescent="0.25">
      <c r="A124" s="18" t="str">
        <f t="shared" ref="A124" si="30">$F$123&amp;J124</f>
        <v>Presente Far Away Corpo1485206</v>
      </c>
      <c r="B124" s="293"/>
      <c r="D124" s="1" t="s">
        <v>200</v>
      </c>
      <c r="E124" s="1" t="s">
        <v>200</v>
      </c>
      <c r="F124" s="306"/>
      <c r="G124" s="84" t="s">
        <v>263</v>
      </c>
      <c r="H124" s="1" t="s">
        <v>26</v>
      </c>
      <c r="I124" s="63" t="s">
        <v>264</v>
      </c>
      <c r="J124" s="1">
        <v>1485206</v>
      </c>
      <c r="K124" s="1">
        <v>634092</v>
      </c>
      <c r="L124" s="34">
        <f>VLOOKUP(A124,'[2]LL KITS'!$O:$Q,2,0)</f>
        <v>29916</v>
      </c>
      <c r="M124" s="34">
        <f>VLOOKUP(A124,'[2]LL KITS'!$O:$Q,3,0)</f>
        <v>0</v>
      </c>
      <c r="N124" s="62"/>
      <c r="O124" s="36"/>
      <c r="P124" s="37"/>
      <c r="Q124" s="173"/>
      <c r="R124" s="85"/>
      <c r="S124" s="80"/>
      <c r="T124" s="86"/>
      <c r="U124" s="41"/>
      <c r="V124" s="42"/>
      <c r="W124" s="173"/>
      <c r="X124" s="85"/>
      <c r="Y124" s="80"/>
      <c r="Z124" s="86"/>
      <c r="AA124" s="41"/>
      <c r="BA124" s="30" t="s">
        <v>260</v>
      </c>
    </row>
    <row r="125" spans="1:53" ht="18" customHeight="1" x14ac:dyDescent="0.25">
      <c r="A125" s="18" t="str">
        <f>$F$123&amp;J125</f>
        <v>Presente Far Away Corpo1477479</v>
      </c>
      <c r="B125" s="294"/>
      <c r="C125" s="174"/>
      <c r="D125" s="49" t="s">
        <v>200</v>
      </c>
      <c r="E125" s="49" t="s">
        <v>34</v>
      </c>
      <c r="F125" s="307"/>
      <c r="G125" s="50" t="s">
        <v>88</v>
      </c>
      <c r="H125" s="49" t="s">
        <v>26</v>
      </c>
      <c r="I125" s="51" t="s">
        <v>89</v>
      </c>
      <c r="J125" s="49">
        <v>1477479</v>
      </c>
      <c r="K125" s="49">
        <v>636909</v>
      </c>
      <c r="L125" s="52">
        <f>VLOOKUP(A125,'[2]LL KITS'!$O:$Q,2,0)</f>
        <v>29916</v>
      </c>
      <c r="M125" s="52">
        <f>VLOOKUP(A125,'[2]LL KITS'!$O:$Q,3,0)</f>
        <v>0</v>
      </c>
      <c r="N125" s="69"/>
      <c r="O125" s="101"/>
      <c r="P125" s="55"/>
      <c r="Q125" s="176"/>
      <c r="R125" s="56"/>
      <c r="S125" s="90"/>
      <c r="T125" s="70"/>
      <c r="U125" s="59"/>
      <c r="V125" s="60"/>
      <c r="W125" s="176"/>
      <c r="X125" s="56"/>
      <c r="Y125" s="90"/>
      <c r="Z125" s="70"/>
      <c r="AA125" s="59"/>
      <c r="BA125" s="30" t="s">
        <v>260</v>
      </c>
    </row>
    <row r="126" spans="1:53" x14ac:dyDescent="0.25">
      <c r="A126" s="18" t="str">
        <f>$F$126&amp;J126</f>
        <v>Presente Far Away1376493</v>
      </c>
      <c r="B126" s="292">
        <v>34</v>
      </c>
      <c r="D126" s="1" t="s">
        <v>200</v>
      </c>
      <c r="E126" s="1" t="s">
        <v>200</v>
      </c>
      <c r="F126" s="305" t="s">
        <v>265</v>
      </c>
      <c r="G126" s="84" t="s">
        <v>266</v>
      </c>
      <c r="H126" s="1" t="s">
        <v>26</v>
      </c>
      <c r="I126" s="63" t="s">
        <v>267</v>
      </c>
      <c r="J126" s="1">
        <v>1376493</v>
      </c>
      <c r="K126" s="1">
        <v>625972</v>
      </c>
      <c r="L126" s="21">
        <f>VLOOKUP(A126,'[2]LL KITS'!$O:$Q,2,0)</f>
        <v>13455</v>
      </c>
      <c r="M126" s="21">
        <f>VLOOKUP(A126,'[2]LL KITS'!$O:$Q,3,0)</f>
        <v>0</v>
      </c>
      <c r="N126" s="61"/>
      <c r="O126" s="23"/>
      <c r="P126" s="24"/>
      <c r="Q126" s="172"/>
      <c r="R126" s="74"/>
      <c r="S126" s="143"/>
      <c r="T126" s="104"/>
      <c r="U126" s="28"/>
      <c r="V126" s="29"/>
      <c r="W126" s="172"/>
      <c r="X126" s="74"/>
      <c r="Y126" s="143"/>
      <c r="Z126" s="104"/>
      <c r="AA126" s="28"/>
      <c r="BA126" s="30" t="s">
        <v>265</v>
      </c>
    </row>
    <row r="127" spans="1:53" x14ac:dyDescent="0.25">
      <c r="A127" s="18" t="str">
        <f t="shared" ref="A127:A129" si="31">$F$126&amp;J127</f>
        <v>Presente Far Away1485206</v>
      </c>
      <c r="B127" s="293"/>
      <c r="D127" s="1" t="s">
        <v>200</v>
      </c>
      <c r="E127" s="1" t="s">
        <v>200</v>
      </c>
      <c r="F127" s="306"/>
      <c r="G127" s="84" t="s">
        <v>263</v>
      </c>
      <c r="H127" s="1" t="s">
        <v>26</v>
      </c>
      <c r="I127" s="63" t="s">
        <v>264</v>
      </c>
      <c r="J127" s="1">
        <v>1485206</v>
      </c>
      <c r="K127" s="1">
        <v>634092</v>
      </c>
      <c r="L127" s="34">
        <f>VLOOKUP(A127,'[2]LL KITS'!$O:$Q,2,0)</f>
        <v>13455</v>
      </c>
      <c r="M127" s="34">
        <f>VLOOKUP(A127,'[2]LL KITS'!$O:$Q,3,0)</f>
        <v>0</v>
      </c>
      <c r="N127" s="62"/>
      <c r="O127" s="36"/>
      <c r="P127" s="37"/>
      <c r="Q127" s="173"/>
      <c r="R127" s="85"/>
      <c r="S127" s="80"/>
      <c r="T127" s="86"/>
      <c r="U127" s="41"/>
      <c r="V127" s="42"/>
      <c r="W127" s="173"/>
      <c r="X127" s="85"/>
      <c r="Y127" s="80"/>
      <c r="Z127" s="86"/>
      <c r="AA127" s="41"/>
      <c r="BA127" s="30" t="s">
        <v>265</v>
      </c>
    </row>
    <row r="128" spans="1:53" x14ac:dyDescent="0.25">
      <c r="A128" s="18" t="str">
        <f t="shared" si="31"/>
        <v>Presente Far Away1119980</v>
      </c>
      <c r="B128" s="293"/>
      <c r="D128" s="1" t="s">
        <v>200</v>
      </c>
      <c r="E128" s="1" t="s">
        <v>200</v>
      </c>
      <c r="F128" s="306"/>
      <c r="G128" s="84" t="s">
        <v>261</v>
      </c>
      <c r="H128" s="1" t="s">
        <v>26</v>
      </c>
      <c r="I128" s="63" t="s">
        <v>262</v>
      </c>
      <c r="J128" s="1">
        <v>1119980</v>
      </c>
      <c r="K128" s="1">
        <v>567972</v>
      </c>
      <c r="L128" s="34">
        <f>VLOOKUP(A128,'[2]LL KITS'!$O:$Q,2,0)</f>
        <v>13455</v>
      </c>
      <c r="M128" s="34">
        <f>VLOOKUP(A128,'[2]LL KITS'!$O:$Q,3,0)</f>
        <v>0</v>
      </c>
      <c r="N128" s="62"/>
      <c r="O128" s="36"/>
      <c r="P128" s="37"/>
      <c r="Q128" s="173"/>
      <c r="R128" s="85"/>
      <c r="S128" s="80"/>
      <c r="T128" s="86"/>
      <c r="U128" s="41"/>
      <c r="V128" s="42"/>
      <c r="W128" s="173"/>
      <c r="X128" s="85"/>
      <c r="Y128" s="80"/>
      <c r="Z128" s="86"/>
      <c r="AA128" s="41"/>
      <c r="BA128" s="30" t="s">
        <v>265</v>
      </c>
    </row>
    <row r="129" spans="1:53" x14ac:dyDescent="0.25">
      <c r="A129" s="18" t="str">
        <f t="shared" si="31"/>
        <v>Presente Far Away1477481</v>
      </c>
      <c r="B129" s="294"/>
      <c r="C129" s="174"/>
      <c r="D129" s="49" t="s">
        <v>200</v>
      </c>
      <c r="E129" s="49" t="s">
        <v>34</v>
      </c>
      <c r="F129" s="307"/>
      <c r="G129" s="50" t="s">
        <v>94</v>
      </c>
      <c r="H129" s="49" t="s">
        <v>26</v>
      </c>
      <c r="I129" s="51" t="s">
        <v>95</v>
      </c>
      <c r="J129" s="49">
        <v>1477481</v>
      </c>
      <c r="K129" s="49">
        <v>636912</v>
      </c>
      <c r="L129" s="52">
        <f>VLOOKUP(A129,'[2]LL KITS'!$O:$Q,2,0)</f>
        <v>13455</v>
      </c>
      <c r="M129" s="52">
        <f>VLOOKUP(A129,'[2]LL KITS'!$O:$Q,3,0)</f>
        <v>0</v>
      </c>
      <c r="N129" s="69"/>
      <c r="O129" s="101"/>
      <c r="P129" s="55"/>
      <c r="Q129" s="176"/>
      <c r="R129" s="56"/>
      <c r="S129" s="90"/>
      <c r="T129" s="70"/>
      <c r="U129" s="59"/>
      <c r="V129" s="60"/>
      <c r="W129" s="176"/>
      <c r="X129" s="56"/>
      <c r="Y129" s="90"/>
      <c r="Z129" s="70"/>
      <c r="AA129" s="59"/>
      <c r="BA129" s="30" t="s">
        <v>265</v>
      </c>
    </row>
    <row r="130" spans="1:53" ht="18.75" customHeight="1" x14ac:dyDescent="0.25">
      <c r="A130" s="18" t="str">
        <f>$F$130&amp;J130</f>
        <v>Presente Lov U Touch1487636</v>
      </c>
      <c r="B130" s="292">
        <v>35</v>
      </c>
      <c r="D130" s="1" t="s">
        <v>200</v>
      </c>
      <c r="E130" s="1" t="s">
        <v>200</v>
      </c>
      <c r="F130" s="305" t="s">
        <v>268</v>
      </c>
      <c r="G130" s="84" t="s">
        <v>269</v>
      </c>
      <c r="H130" s="1" t="s">
        <v>26</v>
      </c>
      <c r="I130" s="63" t="s">
        <v>270</v>
      </c>
      <c r="J130" s="1">
        <v>1487636</v>
      </c>
      <c r="K130" s="1">
        <v>633991</v>
      </c>
      <c r="L130" s="21">
        <f>VLOOKUP(A130,'[2]LL KITS'!$O:$Q,2,0)</f>
        <v>0</v>
      </c>
      <c r="M130" s="21">
        <f>VLOOKUP(A130,'[2]LL KITS'!$O:$Q,3,0)</f>
        <v>11992</v>
      </c>
      <c r="N130" s="61"/>
      <c r="O130" s="23"/>
      <c r="P130" s="24"/>
      <c r="Q130" s="172"/>
      <c r="R130" s="74"/>
      <c r="S130" s="143"/>
      <c r="T130" s="104"/>
      <c r="U130" s="28"/>
      <c r="V130" s="29"/>
      <c r="W130" s="172"/>
      <c r="X130" s="74"/>
      <c r="Y130" s="143"/>
      <c r="Z130" s="104"/>
      <c r="AA130" s="28"/>
      <c r="BA130" s="30" t="s">
        <v>268</v>
      </c>
    </row>
    <row r="131" spans="1:53" ht="19.5" customHeight="1" x14ac:dyDescent="0.25">
      <c r="A131" s="18" t="str">
        <f t="shared" ref="A131:A132" si="32">$F$130&amp;J131</f>
        <v>Presente Lov U Touch1490661</v>
      </c>
      <c r="B131" s="293"/>
      <c r="D131" s="1" t="s">
        <v>200</v>
      </c>
      <c r="E131" s="1" t="s">
        <v>200</v>
      </c>
      <c r="F131" s="306"/>
      <c r="G131" s="84" t="s">
        <v>271</v>
      </c>
      <c r="H131" s="1" t="s">
        <v>45</v>
      </c>
      <c r="I131" s="63" t="s">
        <v>272</v>
      </c>
      <c r="J131" s="1">
        <v>1490661</v>
      </c>
      <c r="K131" s="1">
        <v>633993</v>
      </c>
      <c r="L131" s="34">
        <f>VLOOKUP(A131,'[2]LL KITS'!$O:$Q,2,0)</f>
        <v>0</v>
      </c>
      <c r="M131" s="34">
        <f>VLOOKUP(A131,'[2]LL KITS'!$O:$Q,3,0)</f>
        <v>11992</v>
      </c>
      <c r="N131" s="62"/>
      <c r="O131" s="36"/>
      <c r="P131" s="37"/>
      <c r="Q131" s="173"/>
      <c r="R131" s="85"/>
      <c r="S131" s="80"/>
      <c r="T131" s="86"/>
      <c r="U131" s="41"/>
      <c r="V131" s="42"/>
      <c r="W131" s="173"/>
      <c r="X131" s="85"/>
      <c r="Y131" s="80"/>
      <c r="Z131" s="86"/>
      <c r="AA131" s="41"/>
      <c r="BA131" s="30" t="s">
        <v>268</v>
      </c>
    </row>
    <row r="132" spans="1:53" ht="18.75" customHeight="1" x14ac:dyDescent="0.25">
      <c r="A132" s="18" t="str">
        <f t="shared" si="32"/>
        <v>Presente Lov U Touch1477479</v>
      </c>
      <c r="B132" s="294"/>
      <c r="C132" s="174"/>
      <c r="D132" s="49" t="s">
        <v>200</v>
      </c>
      <c r="E132" s="49" t="s">
        <v>34</v>
      </c>
      <c r="F132" s="307"/>
      <c r="G132" s="50" t="s">
        <v>88</v>
      </c>
      <c r="H132" s="49" t="s">
        <v>26</v>
      </c>
      <c r="I132" s="51" t="s">
        <v>89</v>
      </c>
      <c r="J132" s="49">
        <v>1477479</v>
      </c>
      <c r="K132" s="49">
        <v>636909</v>
      </c>
      <c r="L132" s="52">
        <f>VLOOKUP(A132,'[2]LL KITS'!$O:$Q,2,0)</f>
        <v>0</v>
      </c>
      <c r="M132" s="52">
        <f>VLOOKUP(A132,'[2]LL KITS'!$O:$Q,3,0)</f>
        <v>11992</v>
      </c>
      <c r="N132" s="69"/>
      <c r="O132" s="101"/>
      <c r="P132" s="55"/>
      <c r="Q132" s="176"/>
      <c r="R132" s="56"/>
      <c r="S132" s="90"/>
      <c r="T132" s="70"/>
      <c r="U132" s="59"/>
      <c r="V132" s="60"/>
      <c r="W132" s="176"/>
      <c r="X132" s="56"/>
      <c r="Y132" s="90"/>
      <c r="Z132" s="70"/>
      <c r="AA132" s="59"/>
      <c r="BA132" s="30" t="s">
        <v>268</v>
      </c>
    </row>
    <row r="133" spans="1:53" ht="18.75" customHeight="1" x14ac:dyDescent="0.25">
      <c r="A133" s="18" t="str">
        <f>$F$133&amp;J133</f>
        <v>Presente Lov U1473118</v>
      </c>
      <c r="B133" s="292">
        <v>36</v>
      </c>
      <c r="D133" s="1" t="s">
        <v>200</v>
      </c>
      <c r="E133" s="1" t="s">
        <v>200</v>
      </c>
      <c r="F133" s="305" t="s">
        <v>273</v>
      </c>
      <c r="G133" s="84" t="s">
        <v>274</v>
      </c>
      <c r="H133" s="1" t="s">
        <v>26</v>
      </c>
      <c r="I133" s="63" t="s">
        <v>275</v>
      </c>
      <c r="J133" s="1">
        <v>1473118</v>
      </c>
      <c r="K133" s="1">
        <v>632513</v>
      </c>
      <c r="L133" s="21">
        <f>VLOOKUP(A133,'[2]LL KITS'!$O:$Q,2,0)</f>
        <v>10771</v>
      </c>
      <c r="M133" s="21">
        <f>VLOOKUP(A133,'[2]LL KITS'!$O:$Q,3,0)</f>
        <v>3170</v>
      </c>
      <c r="N133" s="61"/>
      <c r="O133" s="23"/>
      <c r="P133" s="24"/>
      <c r="Q133" s="172"/>
      <c r="R133" s="74"/>
      <c r="S133" s="143"/>
      <c r="T133" s="104"/>
      <c r="U133" s="28"/>
      <c r="V133" s="29"/>
      <c r="W133" s="172"/>
      <c r="X133" s="74"/>
      <c r="Y133" s="143"/>
      <c r="Z133" s="104"/>
      <c r="AA133" s="28"/>
      <c r="BA133" s="30" t="s">
        <v>273</v>
      </c>
    </row>
    <row r="134" spans="1:53" ht="18.75" customHeight="1" x14ac:dyDescent="0.25">
      <c r="A134" s="18" t="str">
        <f t="shared" ref="A134" si="33">$F$133&amp;J134</f>
        <v>Presente Lov U1473117</v>
      </c>
      <c r="B134" s="293"/>
      <c r="D134" s="1" t="s">
        <v>200</v>
      </c>
      <c r="E134" s="1" t="s">
        <v>200</v>
      </c>
      <c r="F134" s="306"/>
      <c r="G134" s="84" t="s">
        <v>276</v>
      </c>
      <c r="H134" s="1" t="s">
        <v>26</v>
      </c>
      <c r="I134" s="63" t="s">
        <v>277</v>
      </c>
      <c r="J134" s="1">
        <v>1473117</v>
      </c>
      <c r="K134" s="1">
        <v>631564</v>
      </c>
      <c r="L134" s="34">
        <f>VLOOKUP(A134,'[2]LL KITS'!$O:$Q,2,0)</f>
        <v>10771</v>
      </c>
      <c r="M134" s="34">
        <f>VLOOKUP(A134,'[2]LL KITS'!$O:$Q,3,0)</f>
        <v>3170</v>
      </c>
      <c r="N134" s="62"/>
      <c r="O134" s="36"/>
      <c r="P134" s="37"/>
      <c r="Q134" s="173"/>
      <c r="R134" s="85"/>
      <c r="S134" s="80"/>
      <c r="T134" s="86"/>
      <c r="U134" s="41"/>
      <c r="V134" s="42"/>
      <c r="W134" s="173"/>
      <c r="X134" s="85"/>
      <c r="Y134" s="80"/>
      <c r="Z134" s="86"/>
      <c r="AA134" s="41"/>
      <c r="BA134" s="30" t="s">
        <v>273</v>
      </c>
    </row>
    <row r="135" spans="1:53" ht="20.25" customHeight="1" x14ac:dyDescent="0.25">
      <c r="A135" s="18" t="str">
        <f>$F$133&amp;J135</f>
        <v>Presente Lov U1477479</v>
      </c>
      <c r="B135" s="294"/>
      <c r="C135" s="174"/>
      <c r="D135" s="49" t="s">
        <v>200</v>
      </c>
      <c r="E135" s="49" t="s">
        <v>34</v>
      </c>
      <c r="F135" s="307"/>
      <c r="G135" s="50" t="s">
        <v>88</v>
      </c>
      <c r="H135" s="49" t="s">
        <v>26</v>
      </c>
      <c r="I135" s="51" t="s">
        <v>89</v>
      </c>
      <c r="J135" s="49">
        <v>1477479</v>
      </c>
      <c r="K135" s="49">
        <v>636909</v>
      </c>
      <c r="L135" s="52">
        <f>VLOOKUP(A135,'[2]LL KITS'!$O:$Q,2,0)</f>
        <v>10771</v>
      </c>
      <c r="M135" s="52">
        <f>VLOOKUP(A135,'[2]LL KITS'!$O:$Q,3,0)</f>
        <v>3170</v>
      </c>
      <c r="N135" s="69"/>
      <c r="O135" s="101"/>
      <c r="P135" s="55"/>
      <c r="Q135" s="176"/>
      <c r="R135" s="56"/>
      <c r="S135" s="90"/>
      <c r="T135" s="70"/>
      <c r="U135" s="59"/>
      <c r="V135" s="60"/>
      <c r="W135" s="176"/>
      <c r="X135" s="56"/>
      <c r="Y135" s="90"/>
      <c r="Z135" s="70"/>
      <c r="AA135" s="59"/>
      <c r="BA135" s="30" t="s">
        <v>273</v>
      </c>
    </row>
    <row r="136" spans="1:53" x14ac:dyDescent="0.25">
      <c r="A136" s="18" t="str">
        <f>$F$136&amp;J136</f>
        <v>Presente Lov U Especial1473118</v>
      </c>
      <c r="B136" s="292">
        <v>37</v>
      </c>
      <c r="D136" s="1" t="s">
        <v>200</v>
      </c>
      <c r="E136" s="1" t="s">
        <v>200</v>
      </c>
      <c r="F136" s="305" t="s">
        <v>278</v>
      </c>
      <c r="G136" s="84" t="s">
        <v>274</v>
      </c>
      <c r="H136" s="1" t="s">
        <v>26</v>
      </c>
      <c r="I136" s="63" t="s">
        <v>275</v>
      </c>
      <c r="J136" s="1">
        <v>1473118</v>
      </c>
      <c r="K136" s="1">
        <v>632513</v>
      </c>
      <c r="L136" s="21">
        <f>VLOOKUP(A136,'[2]LL KITS'!$O:$Q,2,0)</f>
        <v>12993</v>
      </c>
      <c r="M136" s="21">
        <f>VLOOKUP(A136,'[2]LL KITS'!$O:$Q,3,0)</f>
        <v>2107</v>
      </c>
      <c r="N136" s="61"/>
      <c r="O136" s="23"/>
      <c r="P136" s="24"/>
      <c r="Q136" s="172"/>
      <c r="R136" s="74"/>
      <c r="S136" s="143"/>
      <c r="T136" s="104"/>
      <c r="U136" s="28"/>
      <c r="V136" s="29"/>
      <c r="W136" s="172"/>
      <c r="X136" s="74" t="s">
        <v>274</v>
      </c>
      <c r="Y136" s="143">
        <v>1473118</v>
      </c>
      <c r="Z136" s="104"/>
      <c r="AA136" s="28"/>
      <c r="BA136" s="30" t="s">
        <v>278</v>
      </c>
    </row>
    <row r="137" spans="1:53" x14ac:dyDescent="0.25">
      <c r="A137" s="18" t="str">
        <f t="shared" ref="A137:A139" si="34">$F$136&amp;J137</f>
        <v>Presente Lov U Especial1473117</v>
      </c>
      <c r="B137" s="293"/>
      <c r="D137" s="1" t="s">
        <v>200</v>
      </c>
      <c r="E137" s="1" t="s">
        <v>200</v>
      </c>
      <c r="F137" s="306"/>
      <c r="G137" s="84" t="s">
        <v>276</v>
      </c>
      <c r="H137" s="1" t="s">
        <v>26</v>
      </c>
      <c r="I137" s="63" t="s">
        <v>277</v>
      </c>
      <c r="J137" s="1">
        <v>1473117</v>
      </c>
      <c r="K137" s="1">
        <v>631564</v>
      </c>
      <c r="L137" s="34">
        <f>VLOOKUP(A137,'[2]LL KITS'!$O:$Q,2,0)</f>
        <v>12993</v>
      </c>
      <c r="M137" s="34">
        <f>VLOOKUP(A137,'[2]LL KITS'!$O:$Q,3,0)</f>
        <v>2107</v>
      </c>
      <c r="N137" s="62"/>
      <c r="O137" s="36"/>
      <c r="P137" s="37"/>
      <c r="Q137" s="173"/>
      <c r="R137" s="85"/>
      <c r="S137" s="80"/>
      <c r="T137" s="86"/>
      <c r="U137" s="41"/>
      <c r="V137" s="42"/>
      <c r="W137" s="173"/>
      <c r="X137" s="85" t="s">
        <v>276</v>
      </c>
      <c r="Y137" s="80">
        <v>1473117</v>
      </c>
      <c r="Z137" s="86"/>
      <c r="AA137" s="41"/>
      <c r="BA137" s="30" t="s">
        <v>278</v>
      </c>
    </row>
    <row r="138" spans="1:53" x14ac:dyDescent="0.25">
      <c r="A138" s="18" t="str">
        <f t="shared" si="34"/>
        <v>Presente Lov U Especial1517085</v>
      </c>
      <c r="B138" s="293"/>
      <c r="D138" s="1" t="s">
        <v>200</v>
      </c>
      <c r="E138" s="1" t="s">
        <v>43</v>
      </c>
      <c r="F138" s="306"/>
      <c r="G138" s="84" t="s">
        <v>279</v>
      </c>
      <c r="H138" s="1" t="s">
        <v>45</v>
      </c>
      <c r="I138" s="63">
        <v>5625413</v>
      </c>
      <c r="J138" s="63">
        <v>1517085</v>
      </c>
      <c r="K138" s="63">
        <v>2319310</v>
      </c>
      <c r="L138" s="34">
        <f>VLOOKUP(A138,'[2]LL KITS'!$O:$Q,2,0)</f>
        <v>12993</v>
      </c>
      <c r="M138" s="34">
        <f>VLOOKUP(A138,'[2]LL KITS'!$O:$Q,3,0)</f>
        <v>2092</v>
      </c>
      <c r="N138" s="62"/>
      <c r="O138" s="64"/>
      <c r="P138" s="37"/>
      <c r="Q138" s="173"/>
      <c r="R138" s="85"/>
      <c r="S138" s="77"/>
      <c r="T138" s="86"/>
      <c r="U138" s="41"/>
      <c r="V138" s="42"/>
      <c r="W138" s="173"/>
      <c r="X138" s="178" t="s">
        <v>247</v>
      </c>
      <c r="Y138" s="188">
        <v>1461307</v>
      </c>
      <c r="Z138" s="179"/>
      <c r="AA138" s="68" t="s">
        <v>199</v>
      </c>
      <c r="BA138" s="30" t="s">
        <v>278</v>
      </c>
    </row>
    <row r="139" spans="1:53" x14ac:dyDescent="0.25">
      <c r="A139" s="18" t="str">
        <f t="shared" si="34"/>
        <v>Presente Lov U Especial1477481</v>
      </c>
      <c r="B139" s="294"/>
      <c r="C139" s="174"/>
      <c r="D139" s="49" t="s">
        <v>200</v>
      </c>
      <c r="E139" s="49" t="s">
        <v>34</v>
      </c>
      <c r="F139" s="307"/>
      <c r="G139" s="50" t="s">
        <v>94</v>
      </c>
      <c r="H139" s="49" t="s">
        <v>26</v>
      </c>
      <c r="I139" s="51" t="s">
        <v>95</v>
      </c>
      <c r="J139" s="49">
        <v>1477481</v>
      </c>
      <c r="K139" s="49">
        <v>636912</v>
      </c>
      <c r="L139" s="52">
        <f>VLOOKUP(A139,'[2]LL KITS'!$O:$Q,2,0)</f>
        <v>12993</v>
      </c>
      <c r="M139" s="52">
        <f>VLOOKUP(A139,'[2]LL KITS'!$O:$Q,3,0)</f>
        <v>2107</v>
      </c>
      <c r="N139" s="69"/>
      <c r="O139" s="101"/>
      <c r="P139" s="55"/>
      <c r="Q139" s="176"/>
      <c r="R139" s="56"/>
      <c r="S139" s="90"/>
      <c r="T139" s="70"/>
      <c r="U139" s="59"/>
      <c r="V139" s="60"/>
      <c r="W139" s="176"/>
      <c r="X139" s="56" t="s">
        <v>94</v>
      </c>
      <c r="Y139" s="90">
        <v>1477481</v>
      </c>
      <c r="Z139" s="70"/>
      <c r="AA139" s="59"/>
      <c r="BA139" s="30" t="s">
        <v>278</v>
      </c>
    </row>
    <row r="140" spans="1:53" ht="18" customHeight="1" x14ac:dyDescent="0.25">
      <c r="A140" s="18" t="str">
        <f>$F$140&amp;J140</f>
        <v>Presente 300KM Max Turbo1484353</v>
      </c>
      <c r="B140" s="292">
        <v>38</v>
      </c>
      <c r="D140" s="1" t="s">
        <v>200</v>
      </c>
      <c r="E140" s="1" t="s">
        <v>200</v>
      </c>
      <c r="F140" s="305" t="s">
        <v>280</v>
      </c>
      <c r="G140" s="84" t="s">
        <v>281</v>
      </c>
      <c r="H140" s="1" t="s">
        <v>26</v>
      </c>
      <c r="I140" s="63" t="s">
        <v>282</v>
      </c>
      <c r="J140" s="1">
        <v>1484353</v>
      </c>
      <c r="K140" s="1">
        <v>636824</v>
      </c>
      <c r="L140" s="21">
        <f>VLOOKUP(A140,'[2]LL KITS'!$O:$Q,2,0)</f>
        <v>24859</v>
      </c>
      <c r="M140" s="21">
        <f>VLOOKUP(A140,'[2]LL KITS'!$O:$Q,3,0)</f>
        <v>18310</v>
      </c>
      <c r="N140" s="61"/>
      <c r="O140" s="23"/>
      <c r="P140" s="24"/>
      <c r="Q140" s="172"/>
      <c r="R140" s="74"/>
      <c r="S140" s="143"/>
      <c r="T140" s="104"/>
      <c r="U140" s="28"/>
      <c r="V140" s="29"/>
      <c r="W140" s="172"/>
      <c r="X140" s="74"/>
      <c r="Y140" s="143"/>
      <c r="Z140" s="104"/>
      <c r="AA140" s="28"/>
      <c r="BA140" s="30" t="s">
        <v>280</v>
      </c>
    </row>
    <row r="141" spans="1:53" ht="16.5" customHeight="1" x14ac:dyDescent="0.25">
      <c r="A141" s="18" t="str">
        <f t="shared" ref="A141:A142" si="35">$F$140&amp;J141</f>
        <v>Presente 300KM Max Turbo1484351</v>
      </c>
      <c r="B141" s="293"/>
      <c r="D141" s="1" t="s">
        <v>200</v>
      </c>
      <c r="E141" s="1" t="s">
        <v>200</v>
      </c>
      <c r="F141" s="306"/>
      <c r="G141" s="84" t="s">
        <v>283</v>
      </c>
      <c r="H141" s="1" t="s">
        <v>26</v>
      </c>
      <c r="I141" s="63" t="s">
        <v>284</v>
      </c>
      <c r="J141" s="1">
        <v>1484351</v>
      </c>
      <c r="K141" s="1">
        <v>635867</v>
      </c>
      <c r="L141" s="34">
        <f>VLOOKUP(A141,'[2]LL KITS'!$O:$Q,2,0)</f>
        <v>24859</v>
      </c>
      <c r="M141" s="34">
        <f>VLOOKUP(A141,'[2]LL KITS'!$O:$Q,3,0)</f>
        <v>18310</v>
      </c>
      <c r="N141" s="62"/>
      <c r="O141" s="36"/>
      <c r="P141" s="37"/>
      <c r="Q141" s="173"/>
      <c r="R141" s="85"/>
      <c r="S141" s="80"/>
      <c r="T141" s="86"/>
      <c r="U141" s="41"/>
      <c r="V141" s="42"/>
      <c r="W141" s="173"/>
      <c r="X141" s="85"/>
      <c r="Y141" s="80"/>
      <c r="Z141" s="86"/>
      <c r="AA141" s="41"/>
      <c r="BA141" s="30" t="s">
        <v>280</v>
      </c>
    </row>
    <row r="142" spans="1:53" ht="16.5" customHeight="1" x14ac:dyDescent="0.25">
      <c r="A142" s="18" t="str">
        <f t="shared" si="35"/>
        <v>Presente 300KM Max Turbo1477479</v>
      </c>
      <c r="B142" s="294"/>
      <c r="C142" s="174"/>
      <c r="D142" s="49" t="s">
        <v>200</v>
      </c>
      <c r="E142" s="49" t="s">
        <v>34</v>
      </c>
      <c r="F142" s="307"/>
      <c r="G142" s="50" t="s">
        <v>285</v>
      </c>
      <c r="H142" s="49" t="s">
        <v>26</v>
      </c>
      <c r="I142" s="51" t="s">
        <v>89</v>
      </c>
      <c r="J142" s="49">
        <v>1477479</v>
      </c>
      <c r="K142" s="49">
        <v>636909</v>
      </c>
      <c r="L142" s="52">
        <f>VLOOKUP(A142,'[2]LL KITS'!$O:$Q,2,0)</f>
        <v>24859</v>
      </c>
      <c r="M142" s="52">
        <f>VLOOKUP(A142,'[2]LL KITS'!$O:$Q,3,0)</f>
        <v>18310</v>
      </c>
      <c r="N142" s="69"/>
      <c r="O142" s="101"/>
      <c r="P142" s="55"/>
      <c r="Q142" s="176"/>
      <c r="R142" s="56"/>
      <c r="S142" s="90"/>
      <c r="T142" s="70"/>
      <c r="U142" s="59"/>
      <c r="V142" s="60"/>
      <c r="W142" s="176"/>
      <c r="X142" s="56"/>
      <c r="Y142" s="90"/>
      <c r="Z142" s="70"/>
      <c r="AA142" s="59"/>
      <c r="BA142" s="30" t="s">
        <v>280</v>
      </c>
    </row>
    <row r="143" spans="1:53" x14ac:dyDescent="0.25">
      <c r="D143" s="1"/>
      <c r="E143" s="1"/>
      <c r="F143" s="1"/>
      <c r="G143" s="84"/>
      <c r="H143" s="1"/>
      <c r="I143" s="63"/>
    </row>
    <row r="144" spans="1:53" s="1" customFormat="1" x14ac:dyDescent="0.25">
      <c r="C144"/>
      <c r="G144" s="84"/>
      <c r="I144" s="2"/>
      <c r="J144" s="2"/>
      <c r="K144" s="2"/>
    </row>
    <row r="145" spans="3:11" s="1" customFormat="1" x14ac:dyDescent="0.25">
      <c r="C145"/>
      <c r="G145" s="84"/>
      <c r="I145"/>
      <c r="J145"/>
      <c r="K145"/>
    </row>
    <row r="146" spans="3:11" s="1" customFormat="1" x14ac:dyDescent="0.25">
      <c r="C146"/>
      <c r="G146" s="84"/>
      <c r="I146"/>
      <c r="J146"/>
      <c r="K146"/>
    </row>
    <row r="147" spans="3:11" s="1" customFormat="1" x14ac:dyDescent="0.25">
      <c r="C147"/>
      <c r="G147" s="84"/>
      <c r="I147"/>
      <c r="J147"/>
      <c r="K147"/>
    </row>
    <row r="148" spans="3:11" s="1" customFormat="1" x14ac:dyDescent="0.25">
      <c r="C148"/>
      <c r="G148" s="84"/>
      <c r="I148"/>
      <c r="J148"/>
      <c r="K148"/>
    </row>
    <row r="149" spans="3:11" s="1" customFormat="1" x14ac:dyDescent="0.25">
      <c r="C149"/>
      <c r="G149" s="84"/>
      <c r="I149"/>
      <c r="J149"/>
      <c r="K149"/>
    </row>
    <row r="150" spans="3:11" s="1" customFormat="1" x14ac:dyDescent="0.25">
      <c r="C150"/>
      <c r="G150" s="84"/>
      <c r="I150"/>
      <c r="J150" s="20"/>
      <c r="K150" s="20"/>
    </row>
    <row r="151" spans="3:11" s="1" customFormat="1" x14ac:dyDescent="0.25">
      <c r="C151"/>
      <c r="G151" s="84"/>
      <c r="I151" s="63"/>
      <c r="J151" s="20"/>
      <c r="K151" s="20"/>
    </row>
    <row r="152" spans="3:11" s="1" customFormat="1" x14ac:dyDescent="0.25">
      <c r="C152"/>
      <c r="G152" s="84"/>
      <c r="I152" s="63"/>
      <c r="J152" s="2"/>
      <c r="K152" s="2"/>
    </row>
    <row r="153" spans="3:11" s="1" customFormat="1" x14ac:dyDescent="0.25">
      <c r="C153"/>
      <c r="G153" s="84"/>
      <c r="I153" s="63"/>
      <c r="J153" s="2"/>
      <c r="K153" s="2"/>
    </row>
    <row r="154" spans="3:11" s="1" customFormat="1" x14ac:dyDescent="0.25">
      <c r="C154"/>
      <c r="G154" s="84"/>
      <c r="I154" s="63"/>
      <c r="J154" s="2"/>
      <c r="K154" s="2"/>
    </row>
    <row r="155" spans="3:11" s="1" customFormat="1" x14ac:dyDescent="0.25">
      <c r="C155"/>
      <c r="G155" s="84"/>
      <c r="I155" s="63"/>
      <c r="J155" s="2"/>
      <c r="K155" s="2"/>
    </row>
    <row r="156" spans="3:11" s="1" customFormat="1" x14ac:dyDescent="0.25">
      <c r="C156"/>
      <c r="G156" s="84"/>
      <c r="I156" s="63"/>
      <c r="J156" s="2"/>
      <c r="K156" s="2"/>
    </row>
    <row r="157" spans="3:11" s="1" customFormat="1" x14ac:dyDescent="0.25">
      <c r="C157"/>
      <c r="G157" s="84"/>
      <c r="I157" s="63"/>
      <c r="J157" s="2"/>
      <c r="K157" s="2"/>
    </row>
    <row r="158" spans="3:11" s="1" customFormat="1" x14ac:dyDescent="0.25">
      <c r="C158"/>
      <c r="G158" s="84"/>
      <c r="I158" s="63"/>
      <c r="J158" s="2"/>
      <c r="K158" s="2"/>
    </row>
    <row r="159" spans="3:11" s="1" customFormat="1" x14ac:dyDescent="0.25">
      <c r="C159"/>
      <c r="G159" s="84"/>
      <c r="I159" s="63"/>
      <c r="J159" s="2"/>
      <c r="K159" s="2"/>
    </row>
    <row r="160" spans="3:11" s="1" customFormat="1" x14ac:dyDescent="0.25">
      <c r="C160"/>
      <c r="G160" s="84"/>
      <c r="I160" s="63"/>
      <c r="J160" s="2"/>
      <c r="K160" s="2"/>
    </row>
    <row r="161" spans="3:11" s="1" customFormat="1" x14ac:dyDescent="0.25">
      <c r="C161"/>
      <c r="G161" s="84"/>
      <c r="I161" s="63"/>
      <c r="J161" s="2"/>
      <c r="K161" s="2"/>
    </row>
    <row r="162" spans="3:11" s="1" customFormat="1" x14ac:dyDescent="0.25">
      <c r="C162"/>
      <c r="G162" s="84"/>
      <c r="I162" s="63"/>
      <c r="J162" s="2"/>
      <c r="K162" s="2"/>
    </row>
    <row r="163" spans="3:11" s="1" customFormat="1" x14ac:dyDescent="0.25">
      <c r="C163"/>
      <c r="G163" s="84"/>
      <c r="I163" s="63"/>
      <c r="J163" s="2"/>
      <c r="K163" s="2"/>
    </row>
    <row r="164" spans="3:11" s="1" customFormat="1" x14ac:dyDescent="0.25">
      <c r="C164"/>
      <c r="G164" s="84"/>
      <c r="I164" s="63"/>
      <c r="J164" s="2"/>
      <c r="K164" s="2"/>
    </row>
    <row r="165" spans="3:11" s="1" customFormat="1" x14ac:dyDescent="0.25">
      <c r="C165"/>
      <c r="G165" s="84"/>
      <c r="I165" s="63"/>
      <c r="J165" s="2"/>
      <c r="K165" s="2"/>
    </row>
    <row r="166" spans="3:11" s="1" customFormat="1" x14ac:dyDescent="0.25">
      <c r="C166"/>
      <c r="G166" s="84"/>
      <c r="I166" s="63"/>
      <c r="J166" s="2"/>
      <c r="K166" s="2"/>
    </row>
    <row r="167" spans="3:11" s="1" customFormat="1" x14ac:dyDescent="0.25">
      <c r="C167"/>
      <c r="G167" s="84"/>
      <c r="I167" s="63"/>
      <c r="J167" s="2"/>
      <c r="K167" s="2"/>
    </row>
    <row r="168" spans="3:11" s="1" customFormat="1" x14ac:dyDescent="0.25">
      <c r="C168"/>
      <c r="G168" s="84"/>
      <c r="I168" s="63"/>
      <c r="J168" s="2"/>
      <c r="K168" s="2"/>
    </row>
    <row r="169" spans="3:11" s="1" customFormat="1" x14ac:dyDescent="0.25">
      <c r="C169"/>
      <c r="G169" s="84"/>
      <c r="I169" s="63"/>
      <c r="J169" s="2"/>
      <c r="K169" s="2"/>
    </row>
    <row r="170" spans="3:11" s="1" customFormat="1" x14ac:dyDescent="0.25">
      <c r="C170"/>
      <c r="G170" s="84"/>
      <c r="I170" s="63"/>
      <c r="J170" s="2"/>
      <c r="K170" s="2"/>
    </row>
    <row r="171" spans="3:11" s="1" customFormat="1" x14ac:dyDescent="0.25">
      <c r="C171"/>
      <c r="G171" s="84"/>
      <c r="I171" s="63"/>
      <c r="J171" s="2"/>
      <c r="K171" s="2"/>
    </row>
    <row r="172" spans="3:11" s="1" customFormat="1" x14ac:dyDescent="0.25">
      <c r="C172"/>
      <c r="G172" s="84"/>
      <c r="I172" s="63"/>
      <c r="J172" s="2"/>
      <c r="K172" s="2"/>
    </row>
    <row r="173" spans="3:11" s="1" customFormat="1" x14ac:dyDescent="0.25">
      <c r="C173"/>
      <c r="G173" s="84"/>
      <c r="I173" s="63"/>
      <c r="J173" s="2"/>
      <c r="K173" s="2"/>
    </row>
    <row r="174" spans="3:11" s="1" customFormat="1" x14ac:dyDescent="0.25">
      <c r="C174"/>
      <c r="G174" s="84"/>
      <c r="I174" s="63"/>
      <c r="J174" s="2"/>
      <c r="K174" s="2"/>
    </row>
    <row r="175" spans="3:11" s="1" customFormat="1" x14ac:dyDescent="0.25">
      <c r="C175"/>
      <c r="G175" s="84"/>
      <c r="I175" s="63"/>
      <c r="J175" s="2"/>
      <c r="K175" s="2"/>
    </row>
    <row r="176" spans="3:11" s="1" customFormat="1" x14ac:dyDescent="0.25">
      <c r="C176"/>
      <c r="G176" s="84"/>
      <c r="I176" s="63"/>
      <c r="J176" s="2"/>
      <c r="K176" s="2"/>
    </row>
    <row r="177" spans="3:11" s="1" customFormat="1" x14ac:dyDescent="0.25">
      <c r="C177"/>
      <c r="G177" s="84"/>
      <c r="I177" s="63"/>
      <c r="J177" s="2"/>
      <c r="K177" s="2"/>
    </row>
    <row r="178" spans="3:11" s="1" customFormat="1" x14ac:dyDescent="0.25">
      <c r="C178"/>
      <c r="G178" s="84"/>
      <c r="I178" s="63"/>
      <c r="J178" s="2"/>
      <c r="K178" s="2"/>
    </row>
    <row r="179" spans="3:11" s="1" customFormat="1" x14ac:dyDescent="0.25">
      <c r="C179"/>
      <c r="G179" s="84"/>
      <c r="I179" s="63"/>
      <c r="J179" s="2"/>
      <c r="K179" s="2"/>
    </row>
    <row r="180" spans="3:11" s="1" customFormat="1" x14ac:dyDescent="0.25">
      <c r="C180"/>
      <c r="G180" s="84"/>
      <c r="I180" s="63"/>
      <c r="J180" s="2"/>
      <c r="K180" s="2"/>
    </row>
    <row r="181" spans="3:11" s="1" customFormat="1" x14ac:dyDescent="0.25">
      <c r="C181"/>
      <c r="G181" s="84"/>
      <c r="I181" s="63"/>
      <c r="J181" s="2"/>
      <c r="K181" s="2"/>
    </row>
    <row r="182" spans="3:11" s="1" customFormat="1" x14ac:dyDescent="0.25">
      <c r="C182"/>
      <c r="G182" s="84"/>
      <c r="I182" s="63"/>
      <c r="J182" s="2"/>
      <c r="K182" s="2"/>
    </row>
    <row r="183" spans="3:11" s="1" customFormat="1" x14ac:dyDescent="0.25">
      <c r="C183"/>
      <c r="G183" s="84"/>
      <c r="I183" s="63"/>
      <c r="J183" s="2"/>
      <c r="K183" s="2"/>
    </row>
    <row r="184" spans="3:11" s="1" customFormat="1" x14ac:dyDescent="0.25">
      <c r="C184"/>
      <c r="G184" s="84"/>
      <c r="I184" s="63"/>
      <c r="J184" s="2"/>
      <c r="K184" s="2"/>
    </row>
    <row r="185" spans="3:11" s="1" customFormat="1" x14ac:dyDescent="0.25">
      <c r="C185"/>
      <c r="G185" s="84"/>
      <c r="I185" s="63"/>
      <c r="J185" s="2"/>
      <c r="K185" s="2"/>
    </row>
    <row r="186" spans="3:11" s="1" customFormat="1" x14ac:dyDescent="0.25">
      <c r="C186"/>
      <c r="G186" s="84"/>
      <c r="I186" s="63"/>
      <c r="J186" s="2"/>
      <c r="K186" s="2"/>
    </row>
    <row r="187" spans="3:11" s="1" customFormat="1" x14ac:dyDescent="0.25">
      <c r="C187"/>
      <c r="G187" s="84"/>
      <c r="I187" s="63"/>
      <c r="J187" s="2"/>
      <c r="K187" s="2"/>
    </row>
    <row r="188" spans="3:11" s="1" customFormat="1" x14ac:dyDescent="0.25">
      <c r="C188"/>
      <c r="G188" s="84"/>
      <c r="I188" s="63"/>
      <c r="J188" s="2"/>
      <c r="K188" s="2"/>
    </row>
    <row r="189" spans="3:11" s="1" customFormat="1" x14ac:dyDescent="0.25">
      <c r="C189"/>
      <c r="G189" s="84"/>
      <c r="I189" s="63"/>
      <c r="J189" s="2"/>
      <c r="K189" s="2"/>
    </row>
    <row r="190" spans="3:11" s="1" customFormat="1" x14ac:dyDescent="0.25">
      <c r="C190"/>
      <c r="G190" s="84"/>
      <c r="I190" s="63"/>
      <c r="J190" s="2"/>
      <c r="K190" s="2"/>
    </row>
    <row r="191" spans="3:11" s="1" customFormat="1" x14ac:dyDescent="0.25">
      <c r="C191"/>
      <c r="G191" s="84"/>
      <c r="I191" s="63"/>
      <c r="J191" s="2"/>
      <c r="K191" s="2"/>
    </row>
    <row r="192" spans="3:11" s="1" customFormat="1" x14ac:dyDescent="0.25">
      <c r="C192"/>
      <c r="G192" s="84"/>
      <c r="I192" s="63"/>
      <c r="J192" s="2"/>
      <c r="K192" s="2"/>
    </row>
    <row r="193" spans="3:11" s="1" customFormat="1" x14ac:dyDescent="0.25">
      <c r="C193"/>
      <c r="G193" s="84"/>
      <c r="I193" s="63"/>
      <c r="J193" s="2"/>
      <c r="K193" s="2"/>
    </row>
    <row r="194" spans="3:11" s="1" customFormat="1" x14ac:dyDescent="0.25">
      <c r="C194"/>
      <c r="G194" s="84"/>
      <c r="I194" s="63"/>
      <c r="J194" s="2"/>
      <c r="K194" s="2"/>
    </row>
    <row r="195" spans="3:11" s="1" customFormat="1" x14ac:dyDescent="0.25">
      <c r="C195"/>
      <c r="G195" s="84"/>
      <c r="I195" s="63"/>
      <c r="J195" s="2"/>
      <c r="K195" s="2"/>
    </row>
    <row r="196" spans="3:11" s="1" customFormat="1" x14ac:dyDescent="0.25">
      <c r="C196"/>
      <c r="G196" s="84"/>
      <c r="I196" s="63"/>
      <c r="J196" s="2"/>
      <c r="K196" s="2"/>
    </row>
    <row r="197" spans="3:11" s="1" customFormat="1" x14ac:dyDescent="0.25">
      <c r="C197"/>
      <c r="G197" s="84"/>
      <c r="I197" s="63"/>
      <c r="J197" s="2"/>
      <c r="K197" s="2"/>
    </row>
    <row r="198" spans="3:11" s="1" customFormat="1" x14ac:dyDescent="0.25">
      <c r="C198"/>
      <c r="G198" s="84"/>
      <c r="I198" s="63"/>
      <c r="J198" s="2"/>
      <c r="K198" s="2"/>
    </row>
    <row r="199" spans="3:11" s="1" customFormat="1" x14ac:dyDescent="0.25">
      <c r="C199"/>
      <c r="G199" s="84"/>
      <c r="I199" s="63"/>
      <c r="J199" s="2"/>
      <c r="K199" s="2"/>
    </row>
    <row r="200" spans="3:11" s="1" customFormat="1" x14ac:dyDescent="0.25">
      <c r="C200"/>
      <c r="G200" s="84"/>
      <c r="I200" s="63"/>
      <c r="J200" s="2"/>
      <c r="K200" s="2"/>
    </row>
    <row r="201" spans="3:11" s="1" customFormat="1" x14ac:dyDescent="0.25">
      <c r="C201"/>
      <c r="G201" s="84"/>
      <c r="I201" s="63"/>
      <c r="J201" s="2"/>
      <c r="K201" s="2"/>
    </row>
    <row r="202" spans="3:11" s="1" customFormat="1" x14ac:dyDescent="0.25">
      <c r="C202"/>
      <c r="G202" s="84"/>
      <c r="I202" s="63"/>
      <c r="J202" s="2"/>
      <c r="K202" s="2"/>
    </row>
    <row r="203" spans="3:11" s="1" customFormat="1" x14ac:dyDescent="0.25">
      <c r="C203"/>
      <c r="G203" s="84"/>
      <c r="I203" s="63"/>
      <c r="J203" s="2"/>
      <c r="K203" s="2"/>
    </row>
    <row r="204" spans="3:11" s="1" customFormat="1" x14ac:dyDescent="0.25">
      <c r="C204"/>
      <c r="G204" s="84"/>
      <c r="I204" s="63"/>
      <c r="J204" s="2"/>
      <c r="K204" s="2"/>
    </row>
    <row r="205" spans="3:11" s="1" customFormat="1" x14ac:dyDescent="0.25">
      <c r="C205"/>
      <c r="G205" s="84"/>
      <c r="I205" s="63"/>
      <c r="J205" s="2"/>
      <c r="K205" s="2"/>
    </row>
    <row r="206" spans="3:11" s="1" customFormat="1" x14ac:dyDescent="0.25">
      <c r="C206"/>
      <c r="G206" s="84"/>
      <c r="I206" s="63"/>
      <c r="J206" s="2"/>
      <c r="K206" s="2"/>
    </row>
    <row r="207" spans="3:11" s="1" customFormat="1" x14ac:dyDescent="0.25">
      <c r="C207"/>
      <c r="G207" s="84"/>
      <c r="I207" s="63"/>
      <c r="J207" s="2"/>
      <c r="K207" s="2"/>
    </row>
    <row r="208" spans="3:11" s="1" customFormat="1" x14ac:dyDescent="0.25">
      <c r="C208"/>
      <c r="G208" s="84"/>
      <c r="I208" s="63"/>
      <c r="J208" s="2"/>
      <c r="K208" s="2"/>
    </row>
    <row r="209" spans="3:11" s="1" customFormat="1" x14ac:dyDescent="0.25">
      <c r="C209"/>
      <c r="G209" s="84"/>
      <c r="I209" s="63"/>
      <c r="J209" s="2"/>
      <c r="K209" s="2"/>
    </row>
    <row r="210" spans="3:11" s="1" customFormat="1" x14ac:dyDescent="0.25">
      <c r="C210"/>
      <c r="G210" s="84"/>
      <c r="I210" s="63"/>
      <c r="J210" s="2"/>
      <c r="K210" s="2"/>
    </row>
    <row r="211" spans="3:11" s="1" customFormat="1" x14ac:dyDescent="0.25">
      <c r="C211"/>
      <c r="G211" s="84"/>
      <c r="I211" s="63"/>
      <c r="J211" s="2"/>
      <c r="K211" s="2"/>
    </row>
    <row r="212" spans="3:11" s="1" customFormat="1" x14ac:dyDescent="0.25">
      <c r="C212"/>
      <c r="G212" s="84"/>
      <c r="I212" s="63"/>
      <c r="J212" s="2"/>
      <c r="K212" s="2"/>
    </row>
    <row r="213" spans="3:11" s="1" customFormat="1" x14ac:dyDescent="0.25">
      <c r="C213"/>
      <c r="G213" s="84"/>
      <c r="I213" s="63"/>
      <c r="J213" s="2"/>
      <c r="K213" s="2"/>
    </row>
    <row r="214" spans="3:11" s="1" customFormat="1" x14ac:dyDescent="0.25">
      <c r="C214"/>
      <c r="G214" s="84"/>
      <c r="I214" s="63"/>
      <c r="J214" s="2"/>
      <c r="K214" s="2"/>
    </row>
    <row r="215" spans="3:11" s="1" customFormat="1" x14ac:dyDescent="0.25">
      <c r="C215"/>
      <c r="G215" s="84"/>
      <c r="I215" s="63"/>
      <c r="J215" s="2"/>
      <c r="K215" s="2"/>
    </row>
    <row r="216" spans="3:11" s="1" customFormat="1" x14ac:dyDescent="0.25">
      <c r="C216"/>
      <c r="G216" s="84"/>
      <c r="I216" s="63"/>
      <c r="J216" s="2"/>
      <c r="K216" s="2"/>
    </row>
    <row r="217" spans="3:11" s="1" customFormat="1" x14ac:dyDescent="0.25">
      <c r="C217"/>
      <c r="G217" s="84"/>
      <c r="I217" s="63"/>
      <c r="J217" s="2"/>
      <c r="K217" s="2"/>
    </row>
    <row r="218" spans="3:11" s="1" customFormat="1" x14ac:dyDescent="0.25">
      <c r="C218"/>
      <c r="G218" s="84"/>
      <c r="I218" s="63"/>
      <c r="J218" s="2"/>
      <c r="K218" s="2"/>
    </row>
    <row r="219" spans="3:11" s="1" customFormat="1" x14ac:dyDescent="0.25">
      <c r="C219"/>
      <c r="G219" s="84"/>
      <c r="I219" s="63"/>
      <c r="J219" s="2"/>
      <c r="K219" s="2"/>
    </row>
    <row r="220" spans="3:11" s="1" customFormat="1" x14ac:dyDescent="0.25">
      <c r="C220"/>
      <c r="G220" s="84"/>
      <c r="I220" s="63"/>
      <c r="J220" s="2"/>
      <c r="K220" s="2"/>
    </row>
    <row r="221" spans="3:11" s="1" customFormat="1" x14ac:dyDescent="0.25">
      <c r="C221"/>
      <c r="G221" s="84"/>
      <c r="I221" s="63"/>
      <c r="J221" s="2"/>
      <c r="K221" s="2"/>
    </row>
    <row r="222" spans="3:11" s="1" customFormat="1" x14ac:dyDescent="0.25">
      <c r="C222"/>
      <c r="G222" s="84"/>
      <c r="I222" s="63"/>
      <c r="J222" s="2"/>
      <c r="K222" s="2"/>
    </row>
    <row r="223" spans="3:11" s="1" customFormat="1" x14ac:dyDescent="0.25">
      <c r="C223"/>
      <c r="G223" s="84"/>
      <c r="I223" s="63"/>
      <c r="J223" s="2"/>
      <c r="K223" s="2"/>
    </row>
    <row r="224" spans="3:11" s="1" customFormat="1" x14ac:dyDescent="0.25">
      <c r="C224"/>
      <c r="G224" s="84"/>
      <c r="I224" s="63"/>
      <c r="J224" s="2"/>
      <c r="K224" s="2"/>
    </row>
    <row r="225" spans="3:11" s="1" customFormat="1" x14ac:dyDescent="0.25">
      <c r="C225"/>
      <c r="G225" s="84"/>
      <c r="I225" s="63"/>
      <c r="J225" s="2"/>
      <c r="K225" s="2"/>
    </row>
    <row r="226" spans="3:11" s="1" customFormat="1" x14ac:dyDescent="0.25">
      <c r="C226"/>
      <c r="G226" s="84"/>
      <c r="I226" s="63"/>
      <c r="J226" s="2"/>
      <c r="K226" s="2"/>
    </row>
    <row r="227" spans="3:11" s="1" customFormat="1" x14ac:dyDescent="0.25">
      <c r="C227"/>
      <c r="G227" s="84"/>
      <c r="I227" s="63"/>
      <c r="J227" s="2"/>
      <c r="K227" s="2"/>
    </row>
    <row r="228" spans="3:11" s="1" customFormat="1" x14ac:dyDescent="0.25">
      <c r="C228"/>
      <c r="G228" s="84"/>
      <c r="I228" s="63"/>
      <c r="J228" s="2"/>
      <c r="K228" s="2"/>
    </row>
    <row r="229" spans="3:11" s="1" customFormat="1" x14ac:dyDescent="0.25">
      <c r="C229"/>
      <c r="G229" s="84"/>
      <c r="I229" s="63"/>
      <c r="J229" s="2"/>
      <c r="K229" s="2"/>
    </row>
    <row r="230" spans="3:11" s="1" customFormat="1" x14ac:dyDescent="0.25">
      <c r="C230"/>
      <c r="G230" s="84"/>
      <c r="I230" s="63"/>
      <c r="J230" s="2"/>
      <c r="K230" s="2"/>
    </row>
    <row r="231" spans="3:11" s="1" customFormat="1" x14ac:dyDescent="0.25">
      <c r="C231"/>
      <c r="G231" s="84"/>
      <c r="I231" s="63"/>
      <c r="J231" s="2"/>
      <c r="K231" s="2"/>
    </row>
    <row r="232" spans="3:11" s="1" customFormat="1" x14ac:dyDescent="0.25">
      <c r="C232"/>
      <c r="G232" s="84"/>
      <c r="I232" s="63"/>
      <c r="J232" s="2"/>
      <c r="K232" s="2"/>
    </row>
    <row r="233" spans="3:11" s="1" customFormat="1" x14ac:dyDescent="0.25">
      <c r="C233"/>
      <c r="G233" s="84"/>
      <c r="I233" s="63"/>
      <c r="J233" s="2"/>
      <c r="K233" s="2"/>
    </row>
    <row r="234" spans="3:11" s="1" customFormat="1" x14ac:dyDescent="0.25">
      <c r="C234"/>
      <c r="G234" s="84"/>
      <c r="I234" s="63"/>
      <c r="J234" s="2"/>
      <c r="K234" s="2"/>
    </row>
    <row r="235" spans="3:11" s="1" customFormat="1" x14ac:dyDescent="0.25">
      <c r="C235"/>
      <c r="G235" s="84"/>
      <c r="I235" s="63"/>
      <c r="J235" s="2"/>
      <c r="K235" s="2"/>
    </row>
    <row r="236" spans="3:11" s="1" customFormat="1" x14ac:dyDescent="0.25">
      <c r="C236"/>
      <c r="G236" s="84"/>
      <c r="I236" s="63"/>
      <c r="J236" s="2"/>
      <c r="K236" s="2"/>
    </row>
    <row r="237" spans="3:11" s="1" customFormat="1" x14ac:dyDescent="0.25">
      <c r="C237"/>
      <c r="G237" s="84"/>
      <c r="I237" s="63"/>
      <c r="J237" s="2"/>
      <c r="K237" s="2"/>
    </row>
    <row r="238" spans="3:11" s="1" customFormat="1" x14ac:dyDescent="0.25">
      <c r="C238"/>
      <c r="G238" s="84"/>
      <c r="I238" s="63"/>
      <c r="J238" s="2"/>
      <c r="K238" s="2"/>
    </row>
    <row r="239" spans="3:11" s="1" customFormat="1" x14ac:dyDescent="0.25">
      <c r="C239"/>
      <c r="G239" s="84"/>
      <c r="I239" s="63"/>
      <c r="J239" s="2"/>
      <c r="K239" s="2"/>
    </row>
    <row r="240" spans="3:11" s="1" customFormat="1" x14ac:dyDescent="0.25">
      <c r="C240"/>
      <c r="G240" s="84"/>
      <c r="I240" s="63"/>
      <c r="J240" s="2"/>
      <c r="K240" s="2"/>
    </row>
    <row r="241" spans="3:11" s="1" customFormat="1" x14ac:dyDescent="0.25">
      <c r="C241"/>
      <c r="G241" s="84"/>
      <c r="I241" s="63"/>
      <c r="J241" s="2"/>
      <c r="K241" s="2"/>
    </row>
    <row r="242" spans="3:11" s="1" customFormat="1" x14ac:dyDescent="0.25">
      <c r="C242"/>
      <c r="G242" s="84"/>
      <c r="I242" s="63"/>
      <c r="J242" s="2"/>
      <c r="K242" s="2"/>
    </row>
    <row r="243" spans="3:11" s="1" customFormat="1" x14ac:dyDescent="0.25">
      <c r="C243"/>
      <c r="G243" s="84"/>
      <c r="H243" s="2"/>
      <c r="I243" s="63"/>
      <c r="J243" s="2"/>
      <c r="K243" s="2"/>
    </row>
    <row r="244" spans="3:11" s="1" customFormat="1" x14ac:dyDescent="0.25">
      <c r="C244"/>
      <c r="G244" s="84"/>
      <c r="H244" s="2"/>
      <c r="I244" s="63"/>
      <c r="J244" s="2"/>
      <c r="K244" s="2"/>
    </row>
    <row r="245" spans="3:11" s="1" customFormat="1" x14ac:dyDescent="0.25">
      <c r="C245"/>
      <c r="G245" s="84"/>
      <c r="H245" s="2"/>
      <c r="I245" s="63"/>
      <c r="J245" s="2"/>
      <c r="K245" s="2"/>
    </row>
    <row r="246" spans="3:11" s="1" customFormat="1" x14ac:dyDescent="0.25">
      <c r="C246"/>
      <c r="G246" s="84"/>
      <c r="H246" s="2"/>
      <c r="I246" s="63"/>
      <c r="J246" s="2"/>
      <c r="K246" s="2"/>
    </row>
    <row r="247" spans="3:11" s="1" customFormat="1" x14ac:dyDescent="0.25">
      <c r="C247"/>
      <c r="G247" s="84"/>
      <c r="H247" s="2"/>
      <c r="I247" s="63"/>
      <c r="J247" s="2"/>
      <c r="K247" s="2"/>
    </row>
    <row r="248" spans="3:11" s="1" customFormat="1" x14ac:dyDescent="0.25">
      <c r="C248"/>
      <c r="G248" s="84"/>
      <c r="H248" s="2"/>
      <c r="I248" s="63"/>
      <c r="J248" s="2"/>
      <c r="K248" s="2"/>
    </row>
    <row r="249" spans="3:11" s="1" customFormat="1" x14ac:dyDescent="0.25">
      <c r="C249"/>
      <c r="G249" s="84"/>
      <c r="H249" s="2"/>
      <c r="I249" s="63"/>
      <c r="J249" s="2"/>
      <c r="K249" s="2"/>
    </row>
    <row r="250" spans="3:11" s="1" customFormat="1" x14ac:dyDescent="0.25">
      <c r="C250"/>
      <c r="G250" s="84"/>
      <c r="H250" s="2"/>
      <c r="I250" s="63"/>
      <c r="J250" s="2"/>
      <c r="K250" s="2"/>
    </row>
    <row r="251" spans="3:11" s="1" customFormat="1" x14ac:dyDescent="0.25">
      <c r="C251"/>
      <c r="G251" s="84"/>
      <c r="H251" s="2"/>
      <c r="I251" s="63"/>
      <c r="J251" s="2"/>
      <c r="K251" s="2"/>
    </row>
    <row r="252" spans="3:11" s="1" customFormat="1" x14ac:dyDescent="0.25">
      <c r="C252"/>
      <c r="G252" s="84"/>
      <c r="H252" s="2"/>
      <c r="I252" s="63"/>
      <c r="J252" s="2"/>
      <c r="K252" s="2"/>
    </row>
    <row r="253" spans="3:11" s="1" customFormat="1" x14ac:dyDescent="0.25">
      <c r="C253"/>
      <c r="G253" s="84"/>
      <c r="H253" s="2"/>
      <c r="I253" s="63"/>
      <c r="J253" s="2"/>
      <c r="K253" s="2"/>
    </row>
    <row r="254" spans="3:11" s="1" customFormat="1" x14ac:dyDescent="0.25">
      <c r="C254"/>
      <c r="G254" s="84"/>
      <c r="H254" s="2"/>
      <c r="I254" s="63"/>
      <c r="J254" s="2"/>
      <c r="K254" s="2"/>
    </row>
    <row r="255" spans="3:11" s="1" customFormat="1" x14ac:dyDescent="0.25">
      <c r="C255"/>
      <c r="G255" s="84"/>
      <c r="H255" s="2"/>
      <c r="I255" s="63"/>
      <c r="J255" s="2"/>
      <c r="K255" s="2"/>
    </row>
    <row r="256" spans="3:11" s="1" customFormat="1" x14ac:dyDescent="0.25">
      <c r="C256"/>
      <c r="G256" s="84"/>
      <c r="H256" s="2"/>
      <c r="I256" s="63"/>
      <c r="J256" s="2"/>
      <c r="K256" s="2"/>
    </row>
    <row r="257" spans="3:11" s="1" customFormat="1" x14ac:dyDescent="0.25">
      <c r="C257"/>
      <c r="G257" s="84"/>
      <c r="H257" s="2"/>
      <c r="I257" s="63"/>
      <c r="J257" s="2"/>
      <c r="K257" s="2"/>
    </row>
    <row r="258" spans="3:11" s="1" customFormat="1" x14ac:dyDescent="0.25">
      <c r="C258"/>
      <c r="G258" s="84"/>
      <c r="H258" s="2"/>
      <c r="I258" s="63"/>
      <c r="J258" s="2"/>
      <c r="K258" s="2"/>
    </row>
    <row r="259" spans="3:11" s="1" customFormat="1" x14ac:dyDescent="0.25">
      <c r="C259"/>
      <c r="G259" s="84"/>
      <c r="H259" s="2"/>
      <c r="I259" s="63"/>
      <c r="J259" s="2"/>
      <c r="K259" s="2"/>
    </row>
    <row r="260" spans="3:11" s="1" customFormat="1" x14ac:dyDescent="0.25">
      <c r="C260"/>
      <c r="G260" s="84"/>
      <c r="H260" s="2"/>
      <c r="I260" s="63"/>
      <c r="J260" s="2"/>
      <c r="K260" s="2"/>
    </row>
    <row r="261" spans="3:11" s="1" customFormat="1" x14ac:dyDescent="0.25">
      <c r="C261"/>
      <c r="G261" s="84"/>
      <c r="H261" s="2"/>
      <c r="I261" s="63"/>
      <c r="J261" s="2"/>
      <c r="K261" s="2"/>
    </row>
    <row r="262" spans="3:11" s="1" customFormat="1" x14ac:dyDescent="0.25">
      <c r="C262"/>
      <c r="G262" s="84"/>
      <c r="H262" s="2"/>
      <c r="I262" s="63"/>
      <c r="J262" s="2"/>
      <c r="K262" s="2"/>
    </row>
    <row r="263" spans="3:11" s="1" customFormat="1" x14ac:dyDescent="0.25">
      <c r="C263"/>
      <c r="G263" s="84"/>
      <c r="H263" s="2"/>
      <c r="I263" s="63"/>
      <c r="J263" s="2"/>
      <c r="K263" s="2"/>
    </row>
    <row r="264" spans="3:11" s="1" customFormat="1" x14ac:dyDescent="0.25">
      <c r="C264"/>
      <c r="G264" s="84"/>
      <c r="H264" s="2"/>
      <c r="I264" s="63"/>
      <c r="J264" s="2"/>
      <c r="K264" s="2"/>
    </row>
    <row r="265" spans="3:11" s="1" customFormat="1" x14ac:dyDescent="0.25">
      <c r="C265"/>
      <c r="G265" s="84"/>
      <c r="H265" s="2"/>
      <c r="I265" s="63"/>
      <c r="J265" s="2"/>
      <c r="K265" s="2"/>
    </row>
    <row r="266" spans="3:11" s="1" customFormat="1" x14ac:dyDescent="0.25">
      <c r="C266"/>
      <c r="G266" s="84"/>
      <c r="H266" s="2"/>
      <c r="I266" s="63"/>
      <c r="J266" s="2"/>
      <c r="K266" s="2"/>
    </row>
    <row r="267" spans="3:11" s="1" customFormat="1" x14ac:dyDescent="0.25">
      <c r="C267"/>
      <c r="G267" s="84"/>
      <c r="H267" s="2"/>
      <c r="I267" s="63"/>
      <c r="J267" s="2"/>
      <c r="K267" s="2"/>
    </row>
    <row r="268" spans="3:11" s="1" customFormat="1" x14ac:dyDescent="0.25">
      <c r="C268"/>
      <c r="G268" s="84"/>
      <c r="H268" s="2"/>
      <c r="I268" s="63"/>
      <c r="J268" s="2"/>
      <c r="K268" s="2"/>
    </row>
    <row r="269" spans="3:11" s="1" customFormat="1" x14ac:dyDescent="0.25">
      <c r="C269"/>
      <c r="G269" s="84"/>
      <c r="H269" s="2"/>
      <c r="I269" s="63"/>
      <c r="J269" s="2"/>
      <c r="K269" s="2"/>
    </row>
    <row r="270" spans="3:11" s="1" customFormat="1" x14ac:dyDescent="0.25">
      <c r="C270"/>
      <c r="G270" s="84"/>
      <c r="H270" s="2"/>
      <c r="I270" s="63"/>
      <c r="J270" s="2"/>
      <c r="K270" s="2"/>
    </row>
    <row r="271" spans="3:11" s="1" customFormat="1" x14ac:dyDescent="0.25">
      <c r="C271"/>
      <c r="G271" s="84"/>
      <c r="H271" s="2"/>
      <c r="I271" s="63"/>
      <c r="J271" s="2"/>
      <c r="K271" s="2"/>
    </row>
    <row r="272" spans="3:11" s="1" customFormat="1" x14ac:dyDescent="0.25">
      <c r="C272"/>
      <c r="G272" s="84"/>
      <c r="H272" s="2"/>
      <c r="I272" s="63"/>
      <c r="J272" s="2"/>
      <c r="K272" s="2"/>
    </row>
    <row r="273" spans="3:11" s="1" customFormat="1" x14ac:dyDescent="0.25">
      <c r="C273"/>
      <c r="G273" s="84"/>
      <c r="H273" s="2"/>
      <c r="I273" s="63"/>
      <c r="J273" s="2"/>
      <c r="K273" s="2"/>
    </row>
    <row r="274" spans="3:11" s="1" customFormat="1" x14ac:dyDescent="0.25">
      <c r="C274"/>
      <c r="G274" s="84"/>
      <c r="H274" s="2"/>
      <c r="I274" s="63"/>
      <c r="J274" s="2"/>
      <c r="K274" s="2"/>
    </row>
    <row r="275" spans="3:11" s="1" customFormat="1" x14ac:dyDescent="0.25">
      <c r="C275"/>
      <c r="G275" s="84"/>
      <c r="H275" s="2"/>
      <c r="I275" s="63"/>
      <c r="J275" s="2"/>
      <c r="K275" s="2"/>
    </row>
    <row r="276" spans="3:11" s="1" customFormat="1" x14ac:dyDescent="0.25">
      <c r="C276"/>
      <c r="G276" s="84"/>
      <c r="H276" s="2"/>
      <c r="I276" s="63"/>
      <c r="J276" s="2"/>
      <c r="K276" s="2"/>
    </row>
    <row r="277" spans="3:11" s="1" customFormat="1" x14ac:dyDescent="0.25">
      <c r="C277"/>
      <c r="G277" s="84"/>
      <c r="H277" s="2"/>
      <c r="I277" s="63"/>
      <c r="J277" s="2"/>
      <c r="K277" s="2"/>
    </row>
    <row r="278" spans="3:11" s="1" customFormat="1" x14ac:dyDescent="0.25">
      <c r="C278"/>
      <c r="G278" s="84"/>
      <c r="H278" s="2"/>
      <c r="I278" s="63"/>
      <c r="J278" s="2"/>
      <c r="K278" s="2"/>
    </row>
    <row r="279" spans="3:11" s="1" customFormat="1" x14ac:dyDescent="0.25">
      <c r="C279"/>
      <c r="G279" s="84"/>
      <c r="H279" s="2"/>
      <c r="I279" s="63"/>
      <c r="J279" s="2"/>
      <c r="K279" s="2"/>
    </row>
    <row r="280" spans="3:11" s="1" customFormat="1" x14ac:dyDescent="0.25">
      <c r="C280"/>
      <c r="G280" s="84"/>
      <c r="H280" s="2"/>
      <c r="I280" s="63"/>
      <c r="J280" s="2"/>
      <c r="K280" s="2"/>
    </row>
    <row r="281" spans="3:11" s="1" customFormat="1" x14ac:dyDescent="0.25">
      <c r="C281"/>
      <c r="G281" s="84"/>
      <c r="H281" s="2"/>
      <c r="I281" s="63"/>
      <c r="J281" s="2"/>
      <c r="K281" s="2"/>
    </row>
    <row r="282" spans="3:11" s="1" customFormat="1" x14ac:dyDescent="0.25">
      <c r="C282"/>
      <c r="G282" s="84"/>
      <c r="H282" s="2"/>
      <c r="I282" s="63"/>
      <c r="J282" s="2"/>
      <c r="K282" s="2"/>
    </row>
    <row r="283" spans="3:11" s="1" customFormat="1" x14ac:dyDescent="0.25">
      <c r="C283"/>
      <c r="G283" s="84"/>
      <c r="H283" s="2"/>
      <c r="I283" s="63"/>
      <c r="J283" s="2"/>
      <c r="K283" s="2"/>
    </row>
    <row r="284" spans="3:11" s="1" customFormat="1" x14ac:dyDescent="0.25">
      <c r="C284"/>
      <c r="G284" s="84"/>
      <c r="H284" s="2"/>
      <c r="I284" s="63"/>
      <c r="J284" s="2"/>
      <c r="K284" s="2"/>
    </row>
    <row r="285" spans="3:11" s="1" customFormat="1" x14ac:dyDescent="0.25">
      <c r="C285"/>
      <c r="G285" s="84"/>
      <c r="H285" s="2"/>
      <c r="I285" s="63"/>
      <c r="J285" s="2"/>
      <c r="K285" s="2"/>
    </row>
    <row r="286" spans="3:11" s="1" customFormat="1" x14ac:dyDescent="0.25">
      <c r="C286"/>
      <c r="G286" s="84"/>
      <c r="H286" s="2"/>
      <c r="I286" s="63"/>
      <c r="J286" s="2"/>
      <c r="K286" s="2"/>
    </row>
    <row r="287" spans="3:11" s="1" customFormat="1" x14ac:dyDescent="0.25">
      <c r="C287"/>
      <c r="G287" s="84"/>
      <c r="H287" s="2"/>
      <c r="I287" s="63"/>
      <c r="J287" s="2"/>
      <c r="K287" s="2"/>
    </row>
    <row r="288" spans="3:11" s="1" customFormat="1" x14ac:dyDescent="0.25">
      <c r="C288"/>
      <c r="G288" s="84"/>
      <c r="H288" s="2"/>
      <c r="I288" s="63"/>
      <c r="J288" s="2"/>
      <c r="K288" s="2"/>
    </row>
    <row r="289" spans="3:11" s="1" customFormat="1" x14ac:dyDescent="0.25">
      <c r="C289"/>
      <c r="G289" s="84"/>
      <c r="H289" s="2"/>
      <c r="I289" s="63"/>
      <c r="J289" s="2"/>
      <c r="K289" s="2"/>
    </row>
    <row r="290" spans="3:11" s="1" customFormat="1" x14ac:dyDescent="0.25">
      <c r="C290"/>
      <c r="G290" s="84"/>
      <c r="H290" s="2"/>
      <c r="I290" s="63"/>
      <c r="J290" s="2"/>
      <c r="K290" s="2"/>
    </row>
    <row r="291" spans="3:11" s="1" customFormat="1" x14ac:dyDescent="0.25">
      <c r="C291"/>
      <c r="G291" s="84"/>
      <c r="H291" s="2"/>
      <c r="I291" s="63"/>
      <c r="J291" s="2"/>
      <c r="K291" s="2"/>
    </row>
    <row r="292" spans="3:11" s="1" customFormat="1" x14ac:dyDescent="0.25">
      <c r="C292"/>
      <c r="G292" s="84"/>
      <c r="H292" s="2"/>
      <c r="I292" s="63"/>
      <c r="J292" s="2"/>
      <c r="K292" s="2"/>
    </row>
    <row r="293" spans="3:11" s="1" customFormat="1" x14ac:dyDescent="0.25">
      <c r="C293"/>
      <c r="G293" s="84"/>
      <c r="H293" s="2"/>
      <c r="I293" s="63"/>
      <c r="J293" s="2"/>
      <c r="K293" s="2"/>
    </row>
    <row r="294" spans="3:11" s="1" customFormat="1" x14ac:dyDescent="0.25">
      <c r="C294"/>
      <c r="G294" s="84"/>
      <c r="H294" s="2"/>
      <c r="I294" s="63"/>
      <c r="J294" s="2"/>
      <c r="K294" s="2"/>
    </row>
    <row r="295" spans="3:11" s="1" customFormat="1" x14ac:dyDescent="0.25">
      <c r="C295"/>
      <c r="G295" s="84"/>
      <c r="H295" s="2"/>
      <c r="I295" s="63"/>
      <c r="J295" s="2"/>
      <c r="K295" s="2"/>
    </row>
    <row r="296" spans="3:11" s="1" customFormat="1" x14ac:dyDescent="0.25">
      <c r="C296"/>
      <c r="G296" s="84"/>
      <c r="H296" s="2"/>
      <c r="I296" s="63"/>
      <c r="J296" s="2"/>
      <c r="K296" s="2"/>
    </row>
    <row r="297" spans="3:11" s="1" customFormat="1" x14ac:dyDescent="0.25">
      <c r="C297"/>
      <c r="G297" s="84"/>
      <c r="H297" s="2"/>
      <c r="I297" s="63"/>
      <c r="J297" s="2"/>
      <c r="K297" s="2"/>
    </row>
    <row r="298" spans="3:11" s="1" customFormat="1" x14ac:dyDescent="0.25">
      <c r="C298"/>
      <c r="G298" s="84"/>
      <c r="H298" s="2"/>
      <c r="I298" s="63"/>
      <c r="J298" s="2"/>
      <c r="K298" s="2"/>
    </row>
    <row r="299" spans="3:11" s="1" customFormat="1" x14ac:dyDescent="0.25">
      <c r="C299"/>
      <c r="G299" s="84"/>
      <c r="H299" s="2"/>
      <c r="I299" s="63"/>
      <c r="J299" s="2"/>
      <c r="K299" s="2"/>
    </row>
    <row r="300" spans="3:11" s="1" customFormat="1" x14ac:dyDescent="0.25">
      <c r="C300"/>
      <c r="G300" s="84"/>
      <c r="H300" s="2"/>
      <c r="I300" s="63"/>
      <c r="J300" s="2"/>
      <c r="K300" s="2"/>
    </row>
    <row r="301" spans="3:11" s="1" customFormat="1" x14ac:dyDescent="0.25">
      <c r="C301"/>
      <c r="G301" s="84"/>
      <c r="H301" s="2"/>
      <c r="I301" s="63"/>
      <c r="J301" s="2"/>
      <c r="K301" s="2"/>
    </row>
    <row r="302" spans="3:11" s="1" customFormat="1" x14ac:dyDescent="0.25">
      <c r="C302"/>
      <c r="G302" s="84"/>
      <c r="H302" s="2"/>
      <c r="I302" s="63"/>
      <c r="J302" s="2"/>
      <c r="K302" s="2"/>
    </row>
    <row r="303" spans="3:11" s="1" customFormat="1" x14ac:dyDescent="0.25">
      <c r="C303"/>
      <c r="G303" s="84"/>
      <c r="H303" s="2"/>
      <c r="I303" s="63"/>
      <c r="J303" s="2"/>
      <c r="K303" s="2"/>
    </row>
    <row r="304" spans="3:11" s="1" customFormat="1" x14ac:dyDescent="0.25">
      <c r="C304"/>
      <c r="G304" s="84"/>
      <c r="H304" s="2"/>
      <c r="I304" s="63"/>
      <c r="J304" s="2"/>
      <c r="K304" s="2"/>
    </row>
    <row r="305" spans="3:11" s="1" customFormat="1" x14ac:dyDescent="0.25">
      <c r="C305"/>
      <c r="G305" s="84"/>
      <c r="H305" s="2"/>
      <c r="I305" s="63"/>
      <c r="J305" s="2"/>
      <c r="K305" s="2"/>
    </row>
    <row r="306" spans="3:11" s="1" customFormat="1" x14ac:dyDescent="0.25">
      <c r="C306"/>
      <c r="G306" s="84"/>
      <c r="H306" s="2"/>
      <c r="I306" s="63"/>
      <c r="J306" s="2"/>
      <c r="K306" s="2"/>
    </row>
    <row r="307" spans="3:11" s="1" customFormat="1" x14ac:dyDescent="0.25">
      <c r="C307"/>
      <c r="G307" s="84"/>
      <c r="H307" s="2"/>
      <c r="I307" s="63"/>
      <c r="J307" s="2"/>
      <c r="K307" s="2"/>
    </row>
    <row r="308" spans="3:11" s="1" customFormat="1" x14ac:dyDescent="0.25">
      <c r="C308"/>
      <c r="G308" s="84"/>
      <c r="H308" s="2"/>
      <c r="I308" s="63"/>
      <c r="J308" s="2"/>
      <c r="K308" s="2"/>
    </row>
    <row r="309" spans="3:11" s="1" customFormat="1" x14ac:dyDescent="0.25">
      <c r="C309"/>
      <c r="G309" s="84"/>
      <c r="H309" s="2"/>
      <c r="I309" s="63"/>
      <c r="J309" s="2"/>
      <c r="K309" s="2"/>
    </row>
    <row r="310" spans="3:11" s="1" customFormat="1" x14ac:dyDescent="0.25">
      <c r="C310"/>
      <c r="G310" s="84"/>
      <c r="H310" s="2"/>
      <c r="I310" s="63"/>
      <c r="J310" s="2"/>
      <c r="K310" s="2"/>
    </row>
    <row r="311" spans="3:11" s="1" customFormat="1" x14ac:dyDescent="0.25">
      <c r="C311"/>
      <c r="G311" s="84"/>
      <c r="H311" s="2"/>
      <c r="I311" s="63"/>
      <c r="J311" s="2"/>
      <c r="K311" s="2"/>
    </row>
    <row r="312" spans="3:11" s="1" customFormat="1" x14ac:dyDescent="0.25">
      <c r="C312"/>
      <c r="G312" s="84"/>
      <c r="H312" s="2"/>
      <c r="I312" s="63"/>
      <c r="J312" s="2"/>
      <c r="K312" s="2"/>
    </row>
    <row r="313" spans="3:11" s="1" customFormat="1" x14ac:dyDescent="0.25">
      <c r="C313"/>
      <c r="G313" s="84"/>
      <c r="H313" s="2"/>
      <c r="I313" s="63"/>
      <c r="J313" s="2"/>
      <c r="K313" s="2"/>
    </row>
    <row r="314" spans="3:11" s="1" customFormat="1" x14ac:dyDescent="0.25">
      <c r="C314"/>
      <c r="G314" s="84"/>
      <c r="H314" s="2"/>
      <c r="I314" s="63"/>
      <c r="J314" s="2"/>
      <c r="K314" s="2"/>
    </row>
    <row r="315" spans="3:11" s="1" customFormat="1" x14ac:dyDescent="0.25">
      <c r="C315"/>
      <c r="G315" s="84"/>
      <c r="H315" s="2"/>
      <c r="I315" s="63"/>
      <c r="J315" s="2"/>
      <c r="K315" s="2"/>
    </row>
    <row r="316" spans="3:11" s="1" customFormat="1" x14ac:dyDescent="0.25">
      <c r="C316"/>
      <c r="G316" s="84"/>
      <c r="H316" s="2"/>
      <c r="I316" s="63"/>
      <c r="J316" s="2"/>
      <c r="K316" s="2"/>
    </row>
    <row r="317" spans="3:11" s="1" customFormat="1" x14ac:dyDescent="0.25">
      <c r="C317"/>
      <c r="G317" s="84"/>
      <c r="H317" s="2"/>
      <c r="I317" s="63"/>
      <c r="J317" s="2"/>
      <c r="K317" s="2"/>
    </row>
    <row r="318" spans="3:11" s="1" customFormat="1" x14ac:dyDescent="0.25">
      <c r="C318"/>
      <c r="G318" s="84"/>
      <c r="H318" s="2"/>
      <c r="I318" s="63"/>
      <c r="J318" s="2"/>
      <c r="K318" s="2"/>
    </row>
    <row r="319" spans="3:11" s="1" customFormat="1" x14ac:dyDescent="0.25">
      <c r="C319"/>
      <c r="G319" s="84"/>
      <c r="H319" s="2"/>
      <c r="I319" s="63"/>
      <c r="J319" s="2"/>
      <c r="K319" s="2"/>
    </row>
    <row r="320" spans="3:11" s="1" customFormat="1" x14ac:dyDescent="0.25">
      <c r="C320"/>
      <c r="G320" s="84"/>
      <c r="H320" s="2"/>
      <c r="I320" s="63"/>
      <c r="J320" s="2"/>
      <c r="K320" s="2"/>
    </row>
    <row r="321" spans="3:11" s="1" customFormat="1" x14ac:dyDescent="0.25">
      <c r="C321"/>
      <c r="G321" s="84"/>
      <c r="H321" s="2"/>
      <c r="I321" s="63"/>
      <c r="J321" s="2"/>
      <c r="K321" s="2"/>
    </row>
    <row r="322" spans="3:11" s="1" customFormat="1" x14ac:dyDescent="0.25">
      <c r="C322"/>
      <c r="G322" s="84"/>
      <c r="H322" s="2"/>
      <c r="I322" s="63"/>
      <c r="J322" s="2"/>
      <c r="K322" s="2"/>
    </row>
    <row r="323" spans="3:11" s="1" customFormat="1" x14ac:dyDescent="0.25">
      <c r="C323"/>
      <c r="G323" s="84"/>
      <c r="H323" s="2"/>
      <c r="I323" s="63"/>
      <c r="J323" s="2"/>
      <c r="K323" s="2"/>
    </row>
    <row r="324" spans="3:11" s="1" customFormat="1" x14ac:dyDescent="0.25">
      <c r="C324"/>
      <c r="G324" s="84"/>
      <c r="H324" s="2"/>
      <c r="I324" s="63"/>
      <c r="J324" s="2"/>
      <c r="K324" s="2"/>
    </row>
    <row r="325" spans="3:11" s="1" customFormat="1" x14ac:dyDescent="0.25">
      <c r="C325"/>
      <c r="G325" s="84"/>
      <c r="H325" s="2"/>
      <c r="I325" s="63"/>
      <c r="J325" s="2"/>
      <c r="K325" s="2"/>
    </row>
    <row r="326" spans="3:11" s="1" customFormat="1" x14ac:dyDescent="0.25">
      <c r="C326"/>
      <c r="G326" s="84"/>
      <c r="H326" s="2"/>
      <c r="I326" s="63"/>
      <c r="J326" s="2"/>
      <c r="K326" s="2"/>
    </row>
    <row r="327" spans="3:11" s="1" customFormat="1" x14ac:dyDescent="0.25">
      <c r="C327"/>
      <c r="G327" s="84"/>
      <c r="H327" s="2"/>
      <c r="I327" s="63"/>
      <c r="J327" s="2"/>
      <c r="K327" s="2"/>
    </row>
    <row r="328" spans="3:11" s="1" customFormat="1" x14ac:dyDescent="0.25">
      <c r="C328"/>
      <c r="G328" s="84"/>
      <c r="H328" s="2"/>
      <c r="I328" s="63"/>
      <c r="J328" s="2"/>
      <c r="K328" s="2"/>
    </row>
    <row r="329" spans="3:11" s="1" customFormat="1" x14ac:dyDescent="0.25">
      <c r="C329"/>
      <c r="G329" s="84"/>
      <c r="H329" s="2"/>
      <c r="I329" s="63"/>
      <c r="J329" s="2"/>
      <c r="K329" s="2"/>
    </row>
    <row r="330" spans="3:11" s="1" customFormat="1" x14ac:dyDescent="0.25">
      <c r="C330"/>
      <c r="G330" s="84"/>
      <c r="H330" s="2"/>
      <c r="I330" s="63"/>
      <c r="J330" s="2"/>
      <c r="K330" s="2"/>
    </row>
    <row r="331" spans="3:11" s="1" customFormat="1" x14ac:dyDescent="0.25">
      <c r="C331"/>
      <c r="G331" s="84"/>
      <c r="H331" s="2"/>
      <c r="I331" s="63"/>
      <c r="J331" s="2"/>
      <c r="K331" s="2"/>
    </row>
    <row r="332" spans="3:11" s="1" customFormat="1" x14ac:dyDescent="0.25">
      <c r="C332"/>
      <c r="G332" s="84"/>
      <c r="H332" s="2"/>
      <c r="I332" s="63"/>
      <c r="J332" s="2"/>
      <c r="K332" s="2"/>
    </row>
    <row r="333" spans="3:11" s="1" customFormat="1" x14ac:dyDescent="0.25">
      <c r="C333"/>
      <c r="G333" s="84"/>
      <c r="H333" s="2"/>
      <c r="I333" s="63"/>
      <c r="J333" s="2"/>
      <c r="K333" s="2"/>
    </row>
    <row r="334" spans="3:11" s="1" customFormat="1" x14ac:dyDescent="0.25">
      <c r="C334"/>
      <c r="G334" s="84"/>
      <c r="H334" s="2"/>
      <c r="I334" s="63"/>
      <c r="J334" s="2"/>
      <c r="K334" s="2"/>
    </row>
    <row r="335" spans="3:11" s="1" customFormat="1" x14ac:dyDescent="0.25">
      <c r="C335"/>
      <c r="G335" s="84"/>
      <c r="H335" s="2"/>
      <c r="I335" s="63"/>
      <c r="J335" s="2"/>
      <c r="K335" s="2"/>
    </row>
    <row r="336" spans="3:11" s="1" customFormat="1" x14ac:dyDescent="0.25">
      <c r="C336"/>
      <c r="G336" s="84"/>
      <c r="H336" s="2"/>
      <c r="I336" s="63"/>
      <c r="J336" s="2"/>
      <c r="K336" s="2"/>
    </row>
    <row r="337" spans="3:11" s="1" customFormat="1" x14ac:dyDescent="0.25">
      <c r="C337"/>
      <c r="G337" s="84"/>
      <c r="H337" s="2"/>
      <c r="I337" s="63"/>
      <c r="J337" s="2"/>
      <c r="K337" s="2"/>
    </row>
    <row r="338" spans="3:11" s="1" customFormat="1" x14ac:dyDescent="0.25">
      <c r="C338"/>
      <c r="G338" s="84"/>
      <c r="H338" s="2"/>
      <c r="I338" s="63"/>
      <c r="J338" s="2"/>
      <c r="K338" s="2"/>
    </row>
    <row r="339" spans="3:11" s="1" customFormat="1" x14ac:dyDescent="0.25">
      <c r="C339"/>
      <c r="G339" s="84"/>
      <c r="H339" s="2"/>
      <c r="I339" s="63"/>
      <c r="J339" s="2"/>
      <c r="K339" s="2"/>
    </row>
    <row r="340" spans="3:11" s="1" customFormat="1" x14ac:dyDescent="0.25">
      <c r="C340"/>
      <c r="G340" s="84"/>
      <c r="H340" s="2"/>
      <c r="I340" s="63"/>
      <c r="J340" s="2"/>
      <c r="K340" s="2"/>
    </row>
    <row r="341" spans="3:11" s="1" customFormat="1" x14ac:dyDescent="0.25">
      <c r="C341"/>
      <c r="G341" s="84"/>
      <c r="H341" s="2"/>
      <c r="I341" s="63"/>
      <c r="J341" s="2"/>
      <c r="K341" s="2"/>
    </row>
    <row r="342" spans="3:11" s="1" customFormat="1" x14ac:dyDescent="0.25">
      <c r="C342"/>
      <c r="G342" s="84"/>
      <c r="H342" s="2"/>
      <c r="I342" s="63"/>
      <c r="J342" s="2"/>
      <c r="K342" s="2"/>
    </row>
    <row r="343" spans="3:11" s="1" customFormat="1" x14ac:dyDescent="0.25">
      <c r="C343"/>
      <c r="G343" s="84"/>
      <c r="H343" s="2"/>
      <c r="I343" s="63"/>
      <c r="J343" s="2"/>
      <c r="K343" s="2"/>
    </row>
    <row r="344" spans="3:11" s="1" customFormat="1" x14ac:dyDescent="0.25">
      <c r="C344"/>
      <c r="G344" s="84"/>
      <c r="H344" s="2"/>
      <c r="I344" s="63"/>
      <c r="J344" s="2"/>
      <c r="K344" s="2"/>
    </row>
    <row r="345" spans="3:11" s="1" customFormat="1" x14ac:dyDescent="0.25">
      <c r="C345"/>
      <c r="G345" s="84"/>
      <c r="H345" s="2"/>
      <c r="I345" s="63"/>
      <c r="J345" s="2"/>
      <c r="K345" s="2"/>
    </row>
    <row r="346" spans="3:11" s="1" customFormat="1" x14ac:dyDescent="0.25">
      <c r="C346"/>
      <c r="G346" s="84"/>
      <c r="H346" s="2"/>
      <c r="I346" s="63"/>
      <c r="J346" s="2"/>
      <c r="K346" s="2"/>
    </row>
    <row r="347" spans="3:11" s="1" customFormat="1" x14ac:dyDescent="0.25">
      <c r="C347"/>
      <c r="G347" s="84"/>
      <c r="H347" s="2"/>
      <c r="I347" s="63"/>
      <c r="J347" s="2"/>
      <c r="K347" s="2"/>
    </row>
    <row r="348" spans="3:11" s="1" customFormat="1" x14ac:dyDescent="0.25">
      <c r="C348"/>
      <c r="G348" s="84"/>
      <c r="H348" s="2"/>
      <c r="I348" s="63"/>
      <c r="J348" s="2"/>
      <c r="K348" s="2"/>
    </row>
    <row r="349" spans="3:11" s="1" customFormat="1" x14ac:dyDescent="0.25">
      <c r="C349"/>
      <c r="G349" s="84"/>
      <c r="H349" s="2"/>
      <c r="I349" s="63"/>
      <c r="J349" s="2"/>
      <c r="K349" s="2"/>
    </row>
    <row r="350" spans="3:11" s="1" customFormat="1" x14ac:dyDescent="0.25">
      <c r="C350"/>
      <c r="G350" s="84"/>
      <c r="H350" s="2"/>
      <c r="I350" s="63"/>
      <c r="J350" s="2"/>
      <c r="K350" s="2"/>
    </row>
    <row r="351" spans="3:11" s="1" customFormat="1" x14ac:dyDescent="0.25">
      <c r="C351"/>
      <c r="G351" s="84"/>
      <c r="H351" s="2"/>
      <c r="I351" s="63"/>
      <c r="J351" s="2"/>
      <c r="K351" s="2"/>
    </row>
    <row r="352" spans="3:11" s="1" customFormat="1" x14ac:dyDescent="0.25">
      <c r="C352"/>
      <c r="G352" s="84"/>
      <c r="H352" s="2"/>
      <c r="I352" s="63"/>
      <c r="J352" s="2"/>
      <c r="K352" s="2"/>
    </row>
    <row r="353" spans="3:11" s="1" customFormat="1" x14ac:dyDescent="0.25">
      <c r="C353"/>
      <c r="G353" s="84"/>
      <c r="H353" s="2"/>
      <c r="I353" s="63"/>
      <c r="J353" s="2"/>
      <c r="K353" s="2"/>
    </row>
    <row r="354" spans="3:11" s="1" customFormat="1" x14ac:dyDescent="0.25">
      <c r="C354"/>
      <c r="G354" s="84"/>
      <c r="H354" s="2"/>
      <c r="I354" s="63"/>
      <c r="J354" s="2"/>
      <c r="K354" s="2"/>
    </row>
    <row r="355" spans="3:11" s="1" customFormat="1" x14ac:dyDescent="0.25">
      <c r="C355"/>
      <c r="G355" s="84"/>
      <c r="H355" s="2"/>
      <c r="I355" s="63"/>
      <c r="J355" s="2"/>
      <c r="K355" s="2"/>
    </row>
    <row r="356" spans="3:11" s="1" customFormat="1" x14ac:dyDescent="0.25">
      <c r="C356"/>
      <c r="G356" s="84"/>
      <c r="H356" s="2"/>
      <c r="I356" s="63"/>
      <c r="J356" s="2"/>
      <c r="K356" s="2"/>
    </row>
    <row r="357" spans="3:11" s="1" customFormat="1" x14ac:dyDescent="0.25">
      <c r="C357"/>
      <c r="G357" s="84"/>
      <c r="H357" s="2"/>
      <c r="I357" s="63"/>
      <c r="J357" s="2"/>
      <c r="K357" s="2"/>
    </row>
    <row r="358" spans="3:11" s="1" customFormat="1" x14ac:dyDescent="0.25">
      <c r="C358"/>
      <c r="G358" s="84"/>
      <c r="H358" s="2"/>
      <c r="I358" s="63"/>
      <c r="J358" s="2"/>
      <c r="K358" s="2"/>
    </row>
    <row r="359" spans="3:11" s="1" customFormat="1" x14ac:dyDescent="0.25">
      <c r="C359"/>
      <c r="G359" s="84"/>
      <c r="H359" s="2"/>
      <c r="I359" s="63"/>
      <c r="J359" s="2"/>
      <c r="K359" s="2"/>
    </row>
    <row r="360" spans="3:11" s="1" customFormat="1" x14ac:dyDescent="0.25">
      <c r="C360"/>
      <c r="G360" s="84"/>
      <c r="H360" s="2"/>
      <c r="I360" s="63"/>
      <c r="J360" s="2"/>
      <c r="K360" s="2"/>
    </row>
    <row r="361" spans="3:11" s="1" customFormat="1" x14ac:dyDescent="0.25">
      <c r="C361"/>
      <c r="G361" s="84"/>
      <c r="H361" s="2"/>
      <c r="I361" s="63"/>
      <c r="J361" s="2"/>
      <c r="K361" s="2"/>
    </row>
    <row r="362" spans="3:11" s="1" customFormat="1" x14ac:dyDescent="0.25">
      <c r="C362"/>
      <c r="G362" s="84"/>
      <c r="H362" s="2"/>
      <c r="I362" s="63"/>
      <c r="J362" s="2"/>
      <c r="K362" s="2"/>
    </row>
    <row r="363" spans="3:11" s="1" customFormat="1" x14ac:dyDescent="0.25">
      <c r="C363"/>
      <c r="G363" s="84"/>
      <c r="H363" s="2"/>
      <c r="I363" s="63"/>
      <c r="J363" s="2"/>
      <c r="K363" s="2"/>
    </row>
    <row r="364" spans="3:11" s="1" customFormat="1" x14ac:dyDescent="0.25">
      <c r="C364"/>
      <c r="G364" s="84"/>
      <c r="H364" s="2"/>
      <c r="I364" s="63"/>
      <c r="J364" s="2"/>
      <c r="K364" s="2"/>
    </row>
    <row r="365" spans="3:11" s="1" customFormat="1" x14ac:dyDescent="0.25">
      <c r="C365"/>
      <c r="G365" s="84"/>
      <c r="H365" s="2"/>
      <c r="I365" s="63"/>
      <c r="J365" s="2"/>
      <c r="K365" s="2"/>
    </row>
    <row r="366" spans="3:11" s="1" customFormat="1" x14ac:dyDescent="0.25">
      <c r="C366"/>
      <c r="G366" s="84"/>
      <c r="H366" s="2"/>
      <c r="I366" s="63"/>
      <c r="J366" s="2"/>
      <c r="K366" s="2"/>
    </row>
    <row r="367" spans="3:11" s="1" customFormat="1" x14ac:dyDescent="0.25">
      <c r="C367"/>
      <c r="G367" s="84"/>
      <c r="H367" s="2"/>
      <c r="I367" s="63"/>
      <c r="J367" s="2"/>
      <c r="K367" s="2"/>
    </row>
    <row r="368" spans="3:11" s="1" customFormat="1" x14ac:dyDescent="0.25">
      <c r="C368"/>
      <c r="G368" s="84"/>
      <c r="H368" s="2"/>
      <c r="I368" s="63"/>
      <c r="J368" s="2"/>
      <c r="K368" s="2"/>
    </row>
    <row r="369" spans="3:11" s="1" customFormat="1" x14ac:dyDescent="0.25">
      <c r="C369"/>
      <c r="G369" s="84"/>
      <c r="H369" s="2"/>
      <c r="I369" s="63"/>
      <c r="J369" s="2"/>
      <c r="K369" s="2"/>
    </row>
    <row r="370" spans="3:11" s="1" customFormat="1" x14ac:dyDescent="0.25">
      <c r="C370"/>
      <c r="G370" s="84"/>
      <c r="H370" s="2"/>
      <c r="I370" s="63"/>
      <c r="J370" s="2"/>
      <c r="K370" s="2"/>
    </row>
    <row r="371" spans="3:11" s="1" customFormat="1" x14ac:dyDescent="0.25">
      <c r="C371"/>
      <c r="G371" s="84"/>
      <c r="H371" s="2"/>
      <c r="I371" s="63"/>
      <c r="J371" s="2"/>
      <c r="K371" s="2"/>
    </row>
    <row r="372" spans="3:11" s="1" customFormat="1" x14ac:dyDescent="0.25">
      <c r="C372"/>
      <c r="G372" s="84"/>
      <c r="H372" s="2"/>
      <c r="I372" s="63"/>
      <c r="J372" s="2"/>
      <c r="K372" s="2"/>
    </row>
    <row r="373" spans="3:11" s="1" customFormat="1" x14ac:dyDescent="0.25">
      <c r="C373"/>
      <c r="G373" s="84"/>
      <c r="H373" s="2"/>
      <c r="I373" s="63"/>
      <c r="J373" s="2"/>
      <c r="K373" s="2"/>
    </row>
    <row r="374" spans="3:11" s="1" customFormat="1" x14ac:dyDescent="0.25">
      <c r="C374"/>
      <c r="G374" s="84"/>
      <c r="H374" s="2"/>
      <c r="I374" s="63"/>
      <c r="J374" s="2"/>
      <c r="K374" s="2"/>
    </row>
    <row r="375" spans="3:11" s="1" customFormat="1" x14ac:dyDescent="0.25">
      <c r="C375"/>
      <c r="G375" s="84"/>
      <c r="H375" s="2"/>
      <c r="I375" s="63"/>
      <c r="J375" s="2"/>
      <c r="K375" s="2"/>
    </row>
    <row r="376" spans="3:11" s="1" customFormat="1" x14ac:dyDescent="0.25">
      <c r="C376"/>
      <c r="G376" s="84"/>
      <c r="H376" s="2"/>
      <c r="I376" s="63"/>
      <c r="J376" s="2"/>
      <c r="K376" s="2"/>
    </row>
    <row r="377" spans="3:11" s="1" customFormat="1" x14ac:dyDescent="0.25">
      <c r="C377"/>
      <c r="G377" s="84"/>
      <c r="H377" s="2"/>
      <c r="I377" s="63"/>
      <c r="J377" s="2"/>
      <c r="K377" s="2"/>
    </row>
    <row r="378" spans="3:11" s="1" customFormat="1" x14ac:dyDescent="0.25">
      <c r="C378"/>
      <c r="G378" s="84"/>
      <c r="H378" s="2"/>
      <c r="I378" s="63"/>
      <c r="J378" s="2"/>
      <c r="K378" s="2"/>
    </row>
    <row r="379" spans="3:11" s="1" customFormat="1" x14ac:dyDescent="0.25">
      <c r="C379"/>
      <c r="G379" s="84"/>
      <c r="H379" s="2"/>
      <c r="I379" s="63"/>
      <c r="J379" s="2"/>
      <c r="K379" s="2"/>
    </row>
    <row r="380" spans="3:11" s="1" customFormat="1" x14ac:dyDescent="0.25">
      <c r="C380"/>
      <c r="G380" s="84"/>
      <c r="H380" s="2"/>
      <c r="I380" s="63"/>
      <c r="J380" s="2"/>
      <c r="K380" s="2"/>
    </row>
    <row r="381" spans="3:11" s="1" customFormat="1" x14ac:dyDescent="0.25">
      <c r="C381"/>
      <c r="G381" s="84"/>
      <c r="H381" s="2"/>
      <c r="I381" s="63"/>
      <c r="J381" s="2"/>
      <c r="K381" s="2"/>
    </row>
    <row r="382" spans="3:11" s="1" customFormat="1" x14ac:dyDescent="0.25">
      <c r="C382"/>
      <c r="G382" s="84"/>
      <c r="H382" s="2"/>
      <c r="I382" s="63"/>
      <c r="J382" s="2"/>
      <c r="K382" s="2"/>
    </row>
    <row r="383" spans="3:11" s="1" customFormat="1" x14ac:dyDescent="0.25">
      <c r="C383"/>
      <c r="G383" s="84"/>
      <c r="H383" s="2"/>
      <c r="I383" s="63"/>
      <c r="J383" s="2"/>
      <c r="K383" s="2"/>
    </row>
    <row r="384" spans="3:11" s="1" customFormat="1" x14ac:dyDescent="0.25">
      <c r="C384"/>
      <c r="G384" s="84"/>
      <c r="H384" s="2"/>
      <c r="I384" s="63"/>
      <c r="J384" s="2"/>
      <c r="K384" s="2"/>
    </row>
    <row r="385" spans="3:11" s="1" customFormat="1" x14ac:dyDescent="0.25">
      <c r="C385"/>
      <c r="G385" s="84"/>
      <c r="H385" s="2"/>
      <c r="I385" s="63"/>
      <c r="J385" s="2"/>
      <c r="K385" s="2"/>
    </row>
    <row r="386" spans="3:11" s="1" customFormat="1" x14ac:dyDescent="0.25">
      <c r="C386"/>
      <c r="G386" s="84"/>
      <c r="H386" s="2"/>
      <c r="I386" s="63"/>
      <c r="J386" s="2"/>
      <c r="K386" s="2"/>
    </row>
    <row r="387" spans="3:11" s="1" customFormat="1" x14ac:dyDescent="0.25">
      <c r="C387"/>
      <c r="G387" s="84"/>
      <c r="H387" s="2"/>
      <c r="I387" s="63"/>
      <c r="J387" s="2"/>
      <c r="K387" s="2"/>
    </row>
    <row r="388" spans="3:11" s="1" customFormat="1" x14ac:dyDescent="0.25">
      <c r="C388"/>
      <c r="G388" s="84"/>
      <c r="H388" s="2"/>
      <c r="I388" s="63"/>
      <c r="J388" s="2"/>
      <c r="K388" s="2"/>
    </row>
    <row r="389" spans="3:11" s="1" customFormat="1" x14ac:dyDescent="0.25">
      <c r="C389"/>
      <c r="G389" s="84"/>
      <c r="H389" s="2"/>
      <c r="I389" s="63"/>
      <c r="J389" s="2"/>
      <c r="K389" s="2"/>
    </row>
    <row r="390" spans="3:11" s="1" customFormat="1" x14ac:dyDescent="0.25">
      <c r="C390"/>
      <c r="G390" s="84"/>
      <c r="H390" s="2"/>
      <c r="I390" s="63"/>
      <c r="J390" s="2"/>
      <c r="K390" s="2"/>
    </row>
    <row r="391" spans="3:11" s="1" customFormat="1" x14ac:dyDescent="0.25">
      <c r="C391"/>
      <c r="G391" s="84"/>
      <c r="H391" s="2"/>
      <c r="I391" s="63"/>
      <c r="J391" s="2"/>
      <c r="K391" s="2"/>
    </row>
    <row r="392" spans="3:11" s="1" customFormat="1" x14ac:dyDescent="0.25">
      <c r="C392"/>
      <c r="F392" s="2"/>
      <c r="G392" s="84"/>
      <c r="H392" s="2"/>
      <c r="I392" s="63"/>
      <c r="J392" s="2"/>
      <c r="K392" s="2"/>
    </row>
    <row r="393" spans="3:11" s="1" customFormat="1" x14ac:dyDescent="0.25">
      <c r="C393"/>
      <c r="F393" s="2"/>
      <c r="G393" s="84"/>
      <c r="H393" s="2"/>
      <c r="I393" s="63"/>
      <c r="J393" s="2"/>
      <c r="K393" s="2"/>
    </row>
    <row r="394" spans="3:11" s="1" customFormat="1" x14ac:dyDescent="0.25">
      <c r="C394"/>
      <c r="F394" s="2"/>
      <c r="G394" s="84"/>
      <c r="H394" s="2"/>
      <c r="I394" s="63"/>
      <c r="J394" s="2"/>
      <c r="K394" s="2"/>
    </row>
    <row r="395" spans="3:11" s="1" customFormat="1" x14ac:dyDescent="0.25">
      <c r="C395"/>
      <c r="F395" s="2"/>
      <c r="G395" s="84"/>
      <c r="H395" s="2"/>
      <c r="I395" s="63"/>
      <c r="J395" s="2"/>
      <c r="K395" s="2"/>
    </row>
    <row r="396" spans="3:11" s="1" customFormat="1" x14ac:dyDescent="0.25">
      <c r="C396"/>
      <c r="F396" s="2"/>
      <c r="G396" s="84"/>
      <c r="H396" s="2"/>
      <c r="I396" s="63"/>
      <c r="J396" s="2"/>
      <c r="K396" s="2"/>
    </row>
    <row r="397" spans="3:11" s="1" customFormat="1" x14ac:dyDescent="0.25">
      <c r="C397"/>
      <c r="F397" s="2"/>
      <c r="G397" s="84"/>
      <c r="H397" s="2"/>
      <c r="I397" s="63"/>
      <c r="J397" s="2"/>
      <c r="K397" s="2"/>
    </row>
    <row r="398" spans="3:11" s="1" customFormat="1" x14ac:dyDescent="0.25">
      <c r="C398"/>
      <c r="F398" s="2"/>
      <c r="G398" s="84"/>
      <c r="H398" s="2"/>
      <c r="I398" s="63"/>
      <c r="J398" s="2"/>
      <c r="K398" s="2"/>
    </row>
    <row r="399" spans="3:11" s="1" customFormat="1" x14ac:dyDescent="0.25">
      <c r="C399"/>
      <c r="F399" s="2"/>
      <c r="G399" s="84"/>
      <c r="H399" s="2"/>
      <c r="I399" s="63"/>
      <c r="J399" s="2"/>
      <c r="K399" s="2"/>
    </row>
    <row r="400" spans="3:11" s="1" customFormat="1" x14ac:dyDescent="0.25">
      <c r="C400"/>
      <c r="F400" s="2"/>
      <c r="G400" s="84"/>
      <c r="H400" s="2"/>
      <c r="I400" s="63"/>
      <c r="J400" s="2"/>
      <c r="K400" s="2"/>
    </row>
    <row r="401" spans="3:11" s="1" customFormat="1" x14ac:dyDescent="0.25">
      <c r="C401"/>
      <c r="F401" s="2"/>
      <c r="G401" s="84"/>
      <c r="H401" s="2"/>
      <c r="I401" s="63"/>
      <c r="J401" s="2"/>
      <c r="K401" s="2"/>
    </row>
    <row r="402" spans="3:11" s="1" customFormat="1" x14ac:dyDescent="0.25">
      <c r="C402"/>
      <c r="F402" s="2"/>
      <c r="G402" s="84"/>
      <c r="H402" s="2"/>
      <c r="I402" s="63"/>
      <c r="J402" s="2"/>
      <c r="K402" s="2"/>
    </row>
    <row r="403" spans="3:11" s="1" customFormat="1" x14ac:dyDescent="0.25">
      <c r="C403"/>
      <c r="F403" s="2"/>
      <c r="G403" s="84"/>
      <c r="H403" s="2"/>
      <c r="I403" s="63"/>
      <c r="J403" s="2"/>
      <c r="K403" s="2"/>
    </row>
    <row r="404" spans="3:11" s="1" customFormat="1" x14ac:dyDescent="0.25">
      <c r="C404"/>
      <c r="F404" s="2"/>
      <c r="G404" s="84"/>
      <c r="H404" s="2"/>
      <c r="I404" s="63"/>
      <c r="J404" s="2"/>
      <c r="K404" s="2"/>
    </row>
    <row r="405" spans="3:11" s="1" customFormat="1" x14ac:dyDescent="0.25">
      <c r="C405"/>
      <c r="F405" s="2"/>
      <c r="G405" s="84"/>
      <c r="H405" s="2"/>
      <c r="I405" s="63"/>
      <c r="J405" s="2"/>
      <c r="K405" s="2"/>
    </row>
    <row r="406" spans="3:11" s="1" customFormat="1" x14ac:dyDescent="0.25">
      <c r="C406"/>
      <c r="F406" s="2"/>
      <c r="G406" s="84"/>
      <c r="H406" s="2"/>
      <c r="I406" s="63"/>
      <c r="J406" s="2"/>
      <c r="K406" s="2"/>
    </row>
    <row r="407" spans="3:11" s="1" customFormat="1" x14ac:dyDescent="0.25">
      <c r="C407"/>
      <c r="F407" s="2"/>
      <c r="G407" s="84"/>
      <c r="H407" s="2"/>
      <c r="I407" s="63"/>
      <c r="J407" s="2"/>
      <c r="K407" s="2"/>
    </row>
    <row r="408" spans="3:11" s="1" customFormat="1" x14ac:dyDescent="0.25">
      <c r="C408"/>
      <c r="F408" s="2"/>
      <c r="G408" s="84"/>
      <c r="H408" s="2"/>
      <c r="I408" s="63"/>
      <c r="J408" s="2"/>
      <c r="K408" s="2"/>
    </row>
    <row r="409" spans="3:11" s="1" customFormat="1" x14ac:dyDescent="0.25">
      <c r="C409"/>
      <c r="F409" s="2"/>
      <c r="G409" s="84"/>
      <c r="H409" s="2"/>
      <c r="I409" s="63"/>
      <c r="J409" s="2"/>
      <c r="K409" s="2"/>
    </row>
    <row r="410" spans="3:11" s="1" customFormat="1" x14ac:dyDescent="0.25">
      <c r="C410"/>
      <c r="F410" s="2"/>
      <c r="G410" s="84"/>
      <c r="H410" s="2"/>
      <c r="I410" s="63"/>
      <c r="J410" s="2"/>
      <c r="K410" s="2"/>
    </row>
    <row r="411" spans="3:11" s="1" customFormat="1" x14ac:dyDescent="0.25">
      <c r="C411"/>
      <c r="F411" s="2"/>
      <c r="G411" s="84"/>
      <c r="H411" s="2"/>
      <c r="I411" s="63"/>
      <c r="J411" s="2"/>
      <c r="K411" s="2"/>
    </row>
    <row r="412" spans="3:11" s="1" customFormat="1" x14ac:dyDescent="0.25">
      <c r="C412"/>
      <c r="F412" s="2"/>
      <c r="G412" s="84"/>
      <c r="H412" s="2"/>
      <c r="I412" s="63"/>
      <c r="J412" s="2"/>
      <c r="K412" s="2"/>
    </row>
    <row r="413" spans="3:11" s="1" customFormat="1" x14ac:dyDescent="0.25">
      <c r="C413"/>
      <c r="F413" s="2"/>
      <c r="G413" s="84"/>
      <c r="H413" s="2"/>
      <c r="I413" s="63"/>
      <c r="J413" s="2"/>
      <c r="K413" s="2"/>
    </row>
    <row r="414" spans="3:11" s="1" customFormat="1" x14ac:dyDescent="0.25">
      <c r="C414"/>
      <c r="F414" s="2"/>
      <c r="G414" s="84"/>
      <c r="H414" s="2"/>
      <c r="I414" s="63"/>
      <c r="J414" s="2"/>
      <c r="K414" s="2"/>
    </row>
    <row r="415" spans="3:11" s="1" customFormat="1" x14ac:dyDescent="0.25">
      <c r="C415"/>
      <c r="F415" s="2"/>
      <c r="G415" s="84"/>
      <c r="H415" s="2"/>
      <c r="I415" s="63"/>
      <c r="J415" s="2"/>
      <c r="K415" s="2"/>
    </row>
    <row r="416" spans="3:11" s="1" customFormat="1" x14ac:dyDescent="0.25">
      <c r="C416"/>
      <c r="F416" s="2"/>
      <c r="G416" s="84"/>
      <c r="H416" s="2"/>
      <c r="I416" s="63"/>
      <c r="J416" s="2"/>
      <c r="K416" s="2"/>
    </row>
    <row r="417" spans="3:11" s="1" customFormat="1" x14ac:dyDescent="0.25">
      <c r="C417"/>
      <c r="F417" s="2"/>
      <c r="G417" s="84"/>
      <c r="H417" s="2"/>
      <c r="I417" s="63"/>
      <c r="J417" s="2"/>
      <c r="K417" s="2"/>
    </row>
    <row r="418" spans="3:11" s="1" customFormat="1" x14ac:dyDescent="0.25">
      <c r="C418"/>
      <c r="F418" s="2"/>
      <c r="G418" s="84"/>
      <c r="H418" s="2"/>
      <c r="I418" s="63"/>
      <c r="J418" s="2"/>
      <c r="K418" s="2"/>
    </row>
    <row r="419" spans="3:11" s="1" customFormat="1" x14ac:dyDescent="0.25">
      <c r="C419"/>
      <c r="F419" s="2"/>
      <c r="G419" s="84"/>
      <c r="H419" s="2"/>
      <c r="I419" s="63"/>
      <c r="J419" s="2"/>
      <c r="K419" s="2"/>
    </row>
    <row r="420" spans="3:11" s="1" customFormat="1" x14ac:dyDescent="0.25">
      <c r="C420"/>
      <c r="F420" s="2"/>
      <c r="G420" s="84"/>
      <c r="H420" s="2"/>
      <c r="I420" s="63"/>
      <c r="J420" s="2"/>
      <c r="K420" s="2"/>
    </row>
    <row r="421" spans="3:11" s="1" customFormat="1" x14ac:dyDescent="0.25">
      <c r="C421"/>
      <c r="F421" s="2"/>
      <c r="G421" s="84"/>
      <c r="H421" s="2"/>
      <c r="I421" s="63"/>
      <c r="J421" s="2"/>
      <c r="K421" s="2"/>
    </row>
    <row r="422" spans="3:11" s="1" customFormat="1" x14ac:dyDescent="0.25">
      <c r="C422"/>
      <c r="F422" s="2"/>
      <c r="G422" s="84"/>
      <c r="H422" s="2"/>
      <c r="I422" s="63"/>
      <c r="J422" s="2"/>
      <c r="K422" s="2"/>
    </row>
    <row r="423" spans="3:11" s="1" customFormat="1" x14ac:dyDescent="0.25">
      <c r="C423"/>
      <c r="F423" s="2"/>
      <c r="G423" s="84"/>
      <c r="H423" s="2"/>
      <c r="I423" s="63"/>
      <c r="J423" s="2"/>
      <c r="K423" s="2"/>
    </row>
    <row r="424" spans="3:11" s="1" customFormat="1" x14ac:dyDescent="0.25">
      <c r="C424"/>
      <c r="F424" s="2"/>
      <c r="G424" s="84"/>
      <c r="H424" s="2"/>
      <c r="I424" s="63"/>
      <c r="J424" s="2"/>
      <c r="K424" s="2"/>
    </row>
    <row r="425" spans="3:11" s="1" customFormat="1" x14ac:dyDescent="0.25">
      <c r="C425"/>
      <c r="F425" s="2"/>
      <c r="G425" s="84"/>
      <c r="H425" s="2"/>
      <c r="I425" s="63"/>
      <c r="J425" s="2"/>
      <c r="K425" s="2"/>
    </row>
    <row r="426" spans="3:11" s="1" customFormat="1" x14ac:dyDescent="0.25">
      <c r="C426"/>
      <c r="F426" s="2"/>
      <c r="G426" s="84"/>
      <c r="H426" s="2"/>
      <c r="I426" s="63"/>
      <c r="J426" s="2"/>
      <c r="K426" s="2"/>
    </row>
    <row r="427" spans="3:11" s="1" customFormat="1" x14ac:dyDescent="0.25">
      <c r="C427"/>
      <c r="F427" s="2"/>
      <c r="G427" s="84"/>
      <c r="H427" s="2"/>
      <c r="I427" s="63"/>
      <c r="J427" s="2"/>
      <c r="K427" s="2"/>
    </row>
    <row r="428" spans="3:11" s="1" customFormat="1" x14ac:dyDescent="0.25">
      <c r="C428"/>
      <c r="F428" s="2"/>
      <c r="G428" s="84"/>
      <c r="H428" s="2"/>
      <c r="I428" s="63"/>
      <c r="J428" s="2"/>
      <c r="K428" s="2"/>
    </row>
    <row r="429" spans="3:11" s="1" customFormat="1" x14ac:dyDescent="0.25">
      <c r="C429"/>
      <c r="F429" s="2"/>
      <c r="G429" s="84"/>
      <c r="H429" s="2"/>
      <c r="I429" s="63"/>
      <c r="J429" s="2"/>
      <c r="K429" s="2"/>
    </row>
    <row r="430" spans="3:11" s="1" customFormat="1" x14ac:dyDescent="0.25">
      <c r="C430"/>
      <c r="F430" s="2"/>
      <c r="G430" s="84"/>
      <c r="H430" s="2"/>
      <c r="I430" s="63"/>
      <c r="J430" s="2"/>
      <c r="K430" s="2"/>
    </row>
    <row r="431" spans="3:11" s="1" customFormat="1" x14ac:dyDescent="0.25">
      <c r="C431"/>
      <c r="F431" s="2"/>
      <c r="G431" s="84"/>
      <c r="H431" s="2"/>
      <c r="I431" s="63"/>
      <c r="J431" s="2"/>
      <c r="K431" s="2"/>
    </row>
    <row r="432" spans="3:11" s="1" customFormat="1" x14ac:dyDescent="0.25">
      <c r="C432"/>
      <c r="F432" s="2"/>
      <c r="G432" s="84"/>
      <c r="H432" s="2"/>
      <c r="I432" s="63"/>
      <c r="J432" s="2"/>
      <c r="K432" s="2"/>
    </row>
    <row r="433" spans="3:11" s="1" customFormat="1" x14ac:dyDescent="0.25">
      <c r="C433"/>
      <c r="F433" s="2"/>
      <c r="G433" s="84"/>
      <c r="H433" s="2"/>
      <c r="I433" s="63"/>
      <c r="J433" s="2"/>
      <c r="K433" s="2"/>
    </row>
    <row r="434" spans="3:11" s="1" customFormat="1" x14ac:dyDescent="0.25">
      <c r="C434"/>
      <c r="F434" s="2"/>
      <c r="G434" s="84"/>
      <c r="H434" s="2"/>
      <c r="I434" s="63"/>
      <c r="J434" s="2"/>
      <c r="K434" s="2"/>
    </row>
    <row r="435" spans="3:11" s="1" customFormat="1" x14ac:dyDescent="0.25">
      <c r="C435"/>
      <c r="F435" s="2"/>
      <c r="G435" s="84"/>
      <c r="H435" s="2"/>
      <c r="I435" s="63"/>
      <c r="J435" s="2"/>
      <c r="K435" s="2"/>
    </row>
    <row r="436" spans="3:11" s="1" customFormat="1" x14ac:dyDescent="0.25">
      <c r="C436"/>
      <c r="F436" s="2"/>
      <c r="G436" s="84"/>
      <c r="H436" s="2"/>
      <c r="I436" s="63"/>
      <c r="J436" s="2"/>
      <c r="K436" s="2"/>
    </row>
    <row r="437" spans="3:11" s="1" customFormat="1" x14ac:dyDescent="0.25">
      <c r="C437"/>
      <c r="F437" s="2"/>
      <c r="G437" s="84"/>
      <c r="H437" s="2"/>
      <c r="I437" s="63"/>
      <c r="J437" s="2"/>
      <c r="K437" s="2"/>
    </row>
    <row r="438" spans="3:11" s="1" customFormat="1" x14ac:dyDescent="0.25">
      <c r="C438"/>
      <c r="F438" s="2"/>
      <c r="G438" s="84"/>
      <c r="H438" s="2"/>
      <c r="I438" s="63"/>
      <c r="J438" s="2"/>
      <c r="K438" s="2"/>
    </row>
    <row r="439" spans="3:11" s="1" customFormat="1" x14ac:dyDescent="0.25">
      <c r="C439"/>
      <c r="F439" s="2"/>
      <c r="G439" s="84"/>
      <c r="H439" s="2"/>
      <c r="I439" s="63"/>
      <c r="J439" s="2"/>
      <c r="K439" s="2"/>
    </row>
    <row r="440" spans="3:11" s="1" customFormat="1" x14ac:dyDescent="0.25">
      <c r="C440"/>
      <c r="F440" s="2"/>
      <c r="G440" s="84"/>
      <c r="H440" s="2"/>
      <c r="I440" s="63"/>
      <c r="J440" s="2"/>
      <c r="K440" s="2"/>
    </row>
    <row r="441" spans="3:11" s="1" customFormat="1" x14ac:dyDescent="0.25">
      <c r="C441"/>
      <c r="F441" s="2"/>
      <c r="G441" s="84"/>
      <c r="H441" s="2"/>
      <c r="I441" s="63"/>
      <c r="J441" s="2"/>
      <c r="K441" s="2"/>
    </row>
    <row r="442" spans="3:11" s="1" customFormat="1" x14ac:dyDescent="0.25">
      <c r="C442"/>
      <c r="F442" s="2"/>
      <c r="G442" s="84"/>
      <c r="H442" s="2"/>
      <c r="I442" s="63"/>
      <c r="J442" s="2"/>
      <c r="K442" s="2"/>
    </row>
    <row r="443" spans="3:11" s="1" customFormat="1" x14ac:dyDescent="0.25">
      <c r="C443"/>
      <c r="F443" s="2"/>
      <c r="G443" s="84"/>
      <c r="H443" s="2"/>
      <c r="I443" s="63"/>
      <c r="J443" s="2"/>
      <c r="K443" s="2"/>
    </row>
    <row r="444" spans="3:11" s="1" customFormat="1" x14ac:dyDescent="0.25">
      <c r="C444"/>
      <c r="F444" s="2"/>
      <c r="G444" s="84"/>
      <c r="H444" s="2"/>
      <c r="I444" s="63"/>
      <c r="J444" s="2"/>
      <c r="K444" s="2"/>
    </row>
    <row r="445" spans="3:11" s="1" customFormat="1" x14ac:dyDescent="0.25">
      <c r="C445"/>
      <c r="F445" s="2"/>
      <c r="G445" s="84"/>
      <c r="H445" s="2"/>
      <c r="I445" s="63"/>
      <c r="J445" s="2"/>
      <c r="K445" s="2"/>
    </row>
    <row r="446" spans="3:11" s="1" customFormat="1" x14ac:dyDescent="0.25">
      <c r="C446"/>
      <c r="F446" s="2"/>
      <c r="G446" s="84"/>
      <c r="H446" s="2"/>
      <c r="I446" s="63"/>
      <c r="J446" s="2"/>
      <c r="K446" s="2"/>
    </row>
    <row r="447" spans="3:11" s="1" customFormat="1" x14ac:dyDescent="0.25">
      <c r="C447"/>
      <c r="F447" s="2"/>
      <c r="G447" s="84"/>
      <c r="H447" s="2"/>
      <c r="I447" s="63"/>
      <c r="J447" s="2"/>
      <c r="K447" s="2"/>
    </row>
    <row r="448" spans="3:11" s="1" customFormat="1" x14ac:dyDescent="0.25">
      <c r="C448"/>
      <c r="F448" s="2"/>
      <c r="G448" s="84"/>
      <c r="H448" s="2"/>
      <c r="I448" s="63"/>
      <c r="J448" s="2"/>
      <c r="K448" s="2"/>
    </row>
    <row r="449" spans="3:11" s="1" customFormat="1" x14ac:dyDescent="0.25">
      <c r="C449"/>
      <c r="F449" s="2"/>
      <c r="G449" s="84"/>
      <c r="H449" s="2"/>
      <c r="I449" s="63"/>
      <c r="J449" s="2"/>
      <c r="K449" s="2"/>
    </row>
    <row r="450" spans="3:11" s="1" customFormat="1" x14ac:dyDescent="0.25">
      <c r="C450"/>
      <c r="F450" s="2"/>
      <c r="G450" s="84"/>
      <c r="H450" s="2"/>
      <c r="I450" s="63"/>
      <c r="J450" s="2"/>
      <c r="K450" s="2"/>
    </row>
    <row r="451" spans="3:11" s="1" customFormat="1" x14ac:dyDescent="0.25">
      <c r="C451"/>
      <c r="F451" s="2"/>
      <c r="G451" s="84"/>
      <c r="H451" s="2"/>
      <c r="I451" s="63"/>
      <c r="J451" s="2"/>
      <c r="K451" s="2"/>
    </row>
    <row r="452" spans="3:11" s="1" customFormat="1" x14ac:dyDescent="0.25">
      <c r="C452"/>
      <c r="F452" s="2"/>
      <c r="G452" s="84"/>
      <c r="H452" s="2"/>
      <c r="I452" s="63"/>
      <c r="J452" s="2"/>
      <c r="K452" s="2"/>
    </row>
    <row r="453" spans="3:11" s="1" customFormat="1" x14ac:dyDescent="0.25">
      <c r="C453"/>
      <c r="F453" s="2"/>
      <c r="G453" s="84"/>
      <c r="H453" s="2"/>
      <c r="I453" s="63"/>
      <c r="J453" s="2"/>
      <c r="K453" s="2"/>
    </row>
    <row r="454" spans="3:11" s="1" customFormat="1" x14ac:dyDescent="0.25">
      <c r="C454"/>
      <c r="F454" s="2"/>
      <c r="G454" s="84"/>
      <c r="H454" s="2"/>
      <c r="I454" s="63"/>
      <c r="J454" s="2"/>
      <c r="K454" s="2"/>
    </row>
    <row r="455" spans="3:11" s="1" customFormat="1" x14ac:dyDescent="0.25">
      <c r="C455"/>
      <c r="F455" s="2"/>
      <c r="G455" s="84"/>
      <c r="H455" s="2"/>
      <c r="I455" s="63"/>
      <c r="J455" s="2"/>
      <c r="K455" s="2"/>
    </row>
    <row r="456" spans="3:11" s="1" customFormat="1" x14ac:dyDescent="0.25">
      <c r="C456"/>
      <c r="F456" s="2"/>
      <c r="G456" s="84"/>
      <c r="H456" s="2"/>
      <c r="I456" s="63"/>
      <c r="J456" s="2"/>
      <c r="K456" s="2"/>
    </row>
    <row r="457" spans="3:11" s="1" customFormat="1" x14ac:dyDescent="0.25">
      <c r="C457"/>
      <c r="F457" s="2"/>
      <c r="G457" s="84"/>
      <c r="H457" s="2"/>
      <c r="I457" s="63"/>
      <c r="J457" s="2"/>
      <c r="K457" s="2"/>
    </row>
    <row r="458" spans="3:11" s="1" customFormat="1" x14ac:dyDescent="0.25">
      <c r="C458"/>
      <c r="F458" s="2"/>
      <c r="G458" s="84"/>
      <c r="H458" s="2"/>
      <c r="I458" s="63"/>
      <c r="J458" s="2"/>
      <c r="K458" s="2"/>
    </row>
    <row r="459" spans="3:11" s="1" customFormat="1" x14ac:dyDescent="0.25">
      <c r="C459"/>
      <c r="F459" s="2"/>
      <c r="G459" s="2"/>
      <c r="H459" s="2"/>
      <c r="I459" s="63"/>
      <c r="J459" s="2"/>
      <c r="K459" s="2"/>
    </row>
    <row r="460" spans="3:11" s="1" customFormat="1" x14ac:dyDescent="0.25">
      <c r="C460"/>
      <c r="F460" s="2"/>
      <c r="G460" s="2"/>
      <c r="H460" s="2"/>
      <c r="I460" s="63"/>
      <c r="J460" s="2"/>
      <c r="K460" s="2"/>
    </row>
    <row r="461" spans="3:11" s="1" customFormat="1" x14ac:dyDescent="0.25">
      <c r="C461"/>
      <c r="F461" s="2"/>
      <c r="G461" s="2"/>
      <c r="H461" s="2"/>
      <c r="I461" s="63"/>
      <c r="J461" s="2"/>
      <c r="K461" s="2"/>
    </row>
    <row r="462" spans="3:11" s="1" customFormat="1" x14ac:dyDescent="0.25">
      <c r="C462"/>
      <c r="F462" s="2"/>
      <c r="G462" s="2"/>
      <c r="H462" s="2"/>
      <c r="I462" s="63"/>
      <c r="J462" s="2"/>
      <c r="K462" s="2"/>
    </row>
    <row r="463" spans="3:11" s="1" customFormat="1" x14ac:dyDescent="0.25">
      <c r="C463"/>
      <c r="F463" s="2"/>
      <c r="G463" s="2"/>
      <c r="H463" s="2"/>
      <c r="I463" s="63"/>
      <c r="J463" s="2"/>
      <c r="K463" s="2"/>
    </row>
    <row r="464" spans="3:11" s="1" customFormat="1" x14ac:dyDescent="0.25">
      <c r="C464"/>
      <c r="F464" s="2"/>
      <c r="G464" s="2"/>
      <c r="H464" s="2"/>
      <c r="I464" s="63"/>
      <c r="J464" s="2"/>
      <c r="K464" s="2"/>
    </row>
    <row r="465" spans="3:11" s="1" customFormat="1" x14ac:dyDescent="0.25">
      <c r="C465"/>
      <c r="F465" s="2"/>
      <c r="G465" s="2"/>
      <c r="H465" s="2"/>
      <c r="I465" s="63"/>
      <c r="J465" s="2"/>
      <c r="K465" s="2"/>
    </row>
    <row r="466" spans="3:11" s="1" customFormat="1" x14ac:dyDescent="0.25">
      <c r="C466"/>
      <c r="F466" s="2"/>
      <c r="G466" s="2"/>
      <c r="H466" s="2"/>
      <c r="I466" s="63"/>
      <c r="J466" s="2"/>
      <c r="K466" s="2"/>
    </row>
    <row r="467" spans="3:11" s="1" customFormat="1" x14ac:dyDescent="0.25">
      <c r="C467"/>
      <c r="F467" s="2"/>
      <c r="G467" s="2"/>
      <c r="H467" s="2"/>
      <c r="I467" s="63"/>
      <c r="J467" s="2"/>
      <c r="K467" s="2"/>
    </row>
    <row r="468" spans="3:11" s="1" customFormat="1" x14ac:dyDescent="0.25">
      <c r="C468"/>
      <c r="F468" s="2"/>
      <c r="G468" s="2"/>
      <c r="H468" s="2"/>
      <c r="I468" s="63"/>
      <c r="J468" s="2"/>
      <c r="K468" s="2"/>
    </row>
    <row r="469" spans="3:11" s="1" customFormat="1" x14ac:dyDescent="0.25">
      <c r="C469"/>
      <c r="F469" s="2"/>
      <c r="G469" s="2"/>
      <c r="H469" s="2"/>
      <c r="I469" s="63"/>
      <c r="J469" s="2"/>
      <c r="K469" s="2"/>
    </row>
    <row r="470" spans="3:11" s="1" customFormat="1" x14ac:dyDescent="0.25">
      <c r="C470"/>
      <c r="F470" s="2"/>
      <c r="G470" s="2"/>
      <c r="H470" s="2"/>
      <c r="I470" s="63"/>
      <c r="J470" s="2"/>
      <c r="K470" s="2"/>
    </row>
    <row r="471" spans="3:11" s="1" customFormat="1" x14ac:dyDescent="0.25">
      <c r="C471"/>
      <c r="F471" s="2"/>
      <c r="G471" s="2"/>
      <c r="H471" s="2"/>
      <c r="I471" s="63"/>
      <c r="J471" s="2"/>
      <c r="K471" s="2"/>
    </row>
    <row r="472" spans="3:11" s="1" customFormat="1" x14ac:dyDescent="0.25">
      <c r="C472"/>
      <c r="F472" s="2"/>
      <c r="G472" s="2"/>
      <c r="H472" s="2"/>
      <c r="I472" s="63"/>
      <c r="J472" s="2"/>
      <c r="K472" s="2"/>
    </row>
    <row r="473" spans="3:11" s="1" customFormat="1" x14ac:dyDescent="0.25">
      <c r="C473"/>
      <c r="F473" s="2"/>
      <c r="G473" s="2"/>
      <c r="H473" s="2"/>
      <c r="I473" s="63"/>
      <c r="J473" s="2"/>
      <c r="K473" s="2"/>
    </row>
    <row r="474" spans="3:11" s="1" customFormat="1" x14ac:dyDescent="0.25">
      <c r="C474"/>
      <c r="F474" s="2"/>
      <c r="G474" s="2"/>
      <c r="H474" s="2"/>
      <c r="I474" s="63"/>
      <c r="J474" s="2"/>
      <c r="K474" s="2"/>
    </row>
    <row r="475" spans="3:11" s="1" customFormat="1" x14ac:dyDescent="0.25">
      <c r="C475"/>
      <c r="F475" s="2"/>
      <c r="G475" s="2"/>
      <c r="H475" s="2"/>
      <c r="I475" s="63"/>
      <c r="J475" s="2"/>
      <c r="K475" s="2"/>
    </row>
    <row r="476" spans="3:11" s="1" customFormat="1" x14ac:dyDescent="0.25">
      <c r="C476"/>
      <c r="F476" s="2"/>
      <c r="G476" s="2"/>
      <c r="H476" s="2"/>
      <c r="I476" s="63"/>
      <c r="J476" s="2"/>
      <c r="K476" s="2"/>
    </row>
    <row r="477" spans="3:11" s="1" customFormat="1" x14ac:dyDescent="0.25">
      <c r="C477"/>
      <c r="F477" s="2"/>
      <c r="G477" s="2"/>
      <c r="H477" s="2"/>
      <c r="I477" s="63"/>
      <c r="J477" s="2"/>
      <c r="K477" s="2"/>
    </row>
    <row r="478" spans="3:11" s="1" customFormat="1" x14ac:dyDescent="0.25">
      <c r="C478"/>
      <c r="F478" s="2"/>
      <c r="G478" s="2"/>
      <c r="H478" s="2"/>
      <c r="I478" s="63"/>
      <c r="J478" s="2"/>
      <c r="K478" s="2"/>
    </row>
    <row r="479" spans="3:11" s="1" customFormat="1" x14ac:dyDescent="0.25">
      <c r="C479"/>
      <c r="F479" s="2"/>
      <c r="G479" s="2"/>
      <c r="H479" s="2"/>
      <c r="I479" s="63"/>
      <c r="J479" s="2"/>
      <c r="K479" s="2"/>
    </row>
    <row r="480" spans="3:11" s="1" customFormat="1" x14ac:dyDescent="0.25">
      <c r="C480"/>
      <c r="F480" s="2"/>
      <c r="G480" s="2"/>
      <c r="H480" s="2"/>
      <c r="I480" s="63"/>
      <c r="J480" s="2"/>
      <c r="K480" s="2"/>
    </row>
    <row r="481" spans="3:11" s="1" customFormat="1" x14ac:dyDescent="0.25">
      <c r="C481"/>
      <c r="F481" s="2"/>
      <c r="G481" s="2"/>
      <c r="H481" s="2"/>
      <c r="I481" s="63"/>
      <c r="J481" s="2"/>
      <c r="K481" s="2"/>
    </row>
    <row r="482" spans="3:11" s="1" customFormat="1" x14ac:dyDescent="0.25">
      <c r="C482"/>
      <c r="F482" s="2"/>
      <c r="G482" s="2"/>
      <c r="H482" s="2"/>
      <c r="I482" s="63"/>
      <c r="J482" s="2"/>
      <c r="K482" s="2"/>
    </row>
    <row r="483" spans="3:11" s="1" customFormat="1" x14ac:dyDescent="0.25">
      <c r="C483"/>
      <c r="F483" s="2"/>
      <c r="G483" s="2"/>
      <c r="H483" s="2"/>
      <c r="I483" s="63"/>
      <c r="J483" s="2"/>
      <c r="K483" s="2"/>
    </row>
    <row r="484" spans="3:11" s="1" customFormat="1" x14ac:dyDescent="0.25">
      <c r="C484"/>
      <c r="F484" s="2"/>
      <c r="G484" s="2"/>
      <c r="H484" s="2"/>
      <c r="I484" s="63"/>
      <c r="J484" s="2"/>
      <c r="K484" s="2"/>
    </row>
    <row r="485" spans="3:11" s="1" customFormat="1" x14ac:dyDescent="0.25">
      <c r="C485"/>
      <c r="F485" s="2"/>
      <c r="G485" s="2"/>
      <c r="H485" s="2"/>
      <c r="I485" s="63"/>
      <c r="J485" s="2"/>
      <c r="K485" s="2"/>
    </row>
    <row r="486" spans="3:11" s="1" customFormat="1" x14ac:dyDescent="0.25">
      <c r="C486"/>
      <c r="F486" s="2"/>
      <c r="G486" s="2"/>
      <c r="H486" s="2"/>
      <c r="I486" s="63"/>
      <c r="J486" s="2"/>
      <c r="K486" s="2"/>
    </row>
    <row r="487" spans="3:11" s="1" customFormat="1" x14ac:dyDescent="0.25">
      <c r="C487"/>
      <c r="F487" s="2"/>
      <c r="G487" s="2"/>
      <c r="H487" s="2"/>
      <c r="I487" s="63"/>
      <c r="J487" s="2"/>
      <c r="K487" s="2"/>
    </row>
    <row r="488" spans="3:11" s="1" customFormat="1" x14ac:dyDescent="0.25">
      <c r="C488"/>
      <c r="F488" s="2"/>
      <c r="G488" s="2"/>
      <c r="H488" s="2"/>
      <c r="I488" s="63"/>
      <c r="J488" s="2"/>
      <c r="K488" s="2"/>
    </row>
    <row r="489" spans="3:11" s="1" customFormat="1" x14ac:dyDescent="0.25">
      <c r="C489"/>
      <c r="F489" s="2"/>
      <c r="G489" s="2"/>
      <c r="H489" s="2"/>
      <c r="I489" s="63"/>
      <c r="J489" s="2"/>
      <c r="K489" s="2"/>
    </row>
    <row r="490" spans="3:11" s="1" customFormat="1" x14ac:dyDescent="0.25">
      <c r="C490"/>
      <c r="F490" s="2"/>
      <c r="G490" s="2"/>
      <c r="H490" s="2"/>
      <c r="I490" s="63"/>
      <c r="J490" s="2"/>
      <c r="K490" s="2"/>
    </row>
    <row r="491" spans="3:11" s="1" customFormat="1" x14ac:dyDescent="0.25">
      <c r="C491"/>
      <c r="F491" s="2"/>
      <c r="G491" s="2"/>
      <c r="H491" s="2"/>
      <c r="I491" s="63"/>
      <c r="J491" s="2"/>
      <c r="K491" s="2"/>
    </row>
    <row r="492" spans="3:11" s="1" customFormat="1" x14ac:dyDescent="0.25">
      <c r="C492"/>
      <c r="F492" s="2"/>
      <c r="G492" s="2"/>
      <c r="H492" s="2"/>
      <c r="I492" s="63"/>
      <c r="J492" s="2"/>
      <c r="K492" s="2"/>
    </row>
    <row r="493" spans="3:11" s="1" customFormat="1" x14ac:dyDescent="0.25">
      <c r="C493"/>
      <c r="F493" s="2"/>
      <c r="G493" s="2"/>
      <c r="H493" s="2"/>
      <c r="I493" s="63"/>
      <c r="J493" s="2"/>
      <c r="K493" s="2"/>
    </row>
    <row r="494" spans="3:11" s="1" customFormat="1" x14ac:dyDescent="0.25">
      <c r="C494"/>
      <c r="F494" s="2"/>
      <c r="G494" s="2"/>
      <c r="H494" s="2"/>
      <c r="I494" s="63"/>
      <c r="J494" s="2"/>
      <c r="K494" s="2"/>
    </row>
    <row r="495" spans="3:11" s="1" customFormat="1" x14ac:dyDescent="0.25">
      <c r="C495"/>
      <c r="F495" s="2"/>
      <c r="G495" s="2"/>
      <c r="H495" s="2"/>
      <c r="I495" s="63"/>
      <c r="J495" s="2"/>
      <c r="K495" s="2"/>
    </row>
    <row r="496" spans="3:11" s="1" customFormat="1" x14ac:dyDescent="0.25">
      <c r="C496"/>
      <c r="F496" s="2"/>
      <c r="G496" s="2"/>
      <c r="H496" s="2"/>
      <c r="I496" s="63"/>
      <c r="J496" s="2"/>
      <c r="K496" s="2"/>
    </row>
    <row r="497" spans="3:11" s="1" customFormat="1" x14ac:dyDescent="0.25">
      <c r="C497"/>
      <c r="F497" s="2"/>
      <c r="G497" s="2"/>
      <c r="H497" s="2"/>
      <c r="I497" s="63"/>
      <c r="J497" s="2"/>
      <c r="K497" s="2"/>
    </row>
    <row r="498" spans="3:11" s="1" customFormat="1" x14ac:dyDescent="0.25">
      <c r="C498"/>
      <c r="F498" s="2"/>
      <c r="G498" s="2"/>
      <c r="H498" s="2"/>
      <c r="I498" s="63"/>
      <c r="J498" s="2"/>
      <c r="K498" s="2"/>
    </row>
    <row r="499" spans="3:11" s="1" customFormat="1" x14ac:dyDescent="0.25">
      <c r="C499"/>
      <c r="F499" s="2"/>
      <c r="G499" s="2"/>
      <c r="H499" s="2"/>
      <c r="I499" s="63"/>
      <c r="J499" s="2"/>
      <c r="K499" s="2"/>
    </row>
    <row r="500" spans="3:11" s="1" customFormat="1" x14ac:dyDescent="0.25">
      <c r="C500"/>
      <c r="F500" s="2"/>
      <c r="G500" s="2"/>
      <c r="H500" s="2"/>
      <c r="I500" s="63"/>
      <c r="J500" s="2"/>
      <c r="K500" s="2"/>
    </row>
    <row r="501" spans="3:11" s="1" customFormat="1" x14ac:dyDescent="0.25">
      <c r="C501"/>
      <c r="F501" s="2"/>
      <c r="G501" s="2"/>
      <c r="H501" s="2"/>
      <c r="I501" s="63"/>
      <c r="J501" s="2"/>
      <c r="K501" s="2"/>
    </row>
    <row r="502" spans="3:11" s="1" customFormat="1" x14ac:dyDescent="0.25">
      <c r="C502"/>
      <c r="F502" s="2"/>
      <c r="G502" s="2"/>
      <c r="H502" s="2"/>
      <c r="I502" s="63"/>
      <c r="J502" s="2"/>
      <c r="K502" s="2"/>
    </row>
    <row r="503" spans="3:11" s="1" customFormat="1" x14ac:dyDescent="0.25">
      <c r="C503"/>
      <c r="F503" s="2"/>
      <c r="G503" s="2"/>
      <c r="H503" s="2"/>
      <c r="I503" s="63"/>
      <c r="J503" s="2"/>
      <c r="K503" s="2"/>
    </row>
    <row r="504" spans="3:11" s="1" customFormat="1" x14ac:dyDescent="0.25">
      <c r="C504"/>
      <c r="F504" s="2"/>
      <c r="G504" s="2"/>
      <c r="H504" s="2"/>
      <c r="I504" s="63"/>
      <c r="J504" s="2"/>
      <c r="K504" s="2"/>
    </row>
    <row r="505" spans="3:11" s="1" customFormat="1" x14ac:dyDescent="0.25">
      <c r="C505"/>
      <c r="F505" s="2"/>
      <c r="G505" s="2"/>
      <c r="H505" s="2"/>
      <c r="I505" s="63"/>
      <c r="J505" s="2"/>
      <c r="K505" s="2"/>
    </row>
    <row r="506" spans="3:11" s="1" customFormat="1" x14ac:dyDescent="0.25">
      <c r="C506"/>
      <c r="F506" s="2"/>
      <c r="G506" s="2"/>
      <c r="H506" s="2"/>
      <c r="I506" s="63"/>
      <c r="J506" s="2"/>
      <c r="K506" s="2"/>
    </row>
    <row r="507" spans="3:11" s="1" customFormat="1" x14ac:dyDescent="0.25">
      <c r="C507"/>
      <c r="F507" s="2"/>
      <c r="G507" s="2"/>
      <c r="H507" s="2"/>
      <c r="I507" s="63"/>
      <c r="J507" s="2"/>
      <c r="K507" s="2"/>
    </row>
    <row r="508" spans="3:11" s="1" customFormat="1" x14ac:dyDescent="0.25">
      <c r="C508"/>
      <c r="F508" s="2"/>
      <c r="G508" s="2"/>
      <c r="H508" s="2"/>
      <c r="I508" s="63"/>
      <c r="J508" s="2"/>
      <c r="K508" s="2"/>
    </row>
    <row r="509" spans="3:11" s="1" customFormat="1" x14ac:dyDescent="0.25">
      <c r="C509"/>
      <c r="F509" s="2"/>
      <c r="G509" s="2"/>
      <c r="H509" s="2"/>
      <c r="I509" s="63"/>
      <c r="J509" s="2"/>
      <c r="K509" s="2"/>
    </row>
    <row r="510" spans="3:11" s="1" customFormat="1" x14ac:dyDescent="0.25">
      <c r="C510"/>
      <c r="F510" s="2"/>
      <c r="G510" s="2"/>
      <c r="H510" s="2"/>
      <c r="I510" s="63"/>
      <c r="J510" s="2"/>
      <c r="K510" s="2"/>
    </row>
    <row r="511" spans="3:11" s="1" customFormat="1" x14ac:dyDescent="0.25">
      <c r="C511"/>
      <c r="F511" s="2"/>
      <c r="G511" s="2"/>
      <c r="H511" s="2"/>
      <c r="I511" s="63"/>
      <c r="J511" s="2"/>
      <c r="K511" s="2"/>
    </row>
    <row r="512" spans="3:11" s="1" customFormat="1" x14ac:dyDescent="0.25">
      <c r="C512"/>
      <c r="F512" s="2"/>
      <c r="G512" s="2"/>
      <c r="H512" s="2"/>
      <c r="I512" s="63"/>
      <c r="J512" s="2"/>
      <c r="K512" s="2"/>
    </row>
    <row r="513" spans="3:11" s="1" customFormat="1" x14ac:dyDescent="0.25">
      <c r="C513"/>
      <c r="F513" s="2"/>
      <c r="G513" s="2"/>
      <c r="H513" s="2"/>
      <c r="I513" s="63"/>
      <c r="J513" s="2"/>
      <c r="K513" s="2"/>
    </row>
    <row r="514" spans="3:11" s="1" customFormat="1" x14ac:dyDescent="0.25">
      <c r="C514"/>
      <c r="F514" s="2"/>
      <c r="G514" s="2"/>
      <c r="H514" s="2"/>
      <c r="I514" s="63"/>
      <c r="J514" s="2"/>
      <c r="K514" s="2"/>
    </row>
    <row r="515" spans="3:11" s="1" customFormat="1" x14ac:dyDescent="0.25">
      <c r="C515"/>
      <c r="F515" s="2"/>
      <c r="G515" s="2"/>
      <c r="H515" s="2"/>
      <c r="I515" s="2"/>
      <c r="J515" s="2"/>
      <c r="K515" s="2"/>
    </row>
    <row r="516" spans="3:11" s="1" customFormat="1" x14ac:dyDescent="0.25">
      <c r="C516"/>
      <c r="F516" s="2"/>
      <c r="G516" s="2"/>
      <c r="H516" s="2"/>
      <c r="I516" s="2"/>
      <c r="J516" s="2"/>
      <c r="K516" s="2"/>
    </row>
    <row r="517" spans="3:11" s="1" customFormat="1" x14ac:dyDescent="0.25">
      <c r="C517"/>
      <c r="F517" s="2"/>
      <c r="G517" s="2"/>
      <c r="H517" s="2"/>
      <c r="I517" s="2"/>
      <c r="J517" s="2"/>
      <c r="K517" s="2"/>
    </row>
    <row r="518" spans="3:11" s="1" customFormat="1" x14ac:dyDescent="0.25">
      <c r="C518"/>
      <c r="F518" s="2"/>
      <c r="G518" s="2"/>
      <c r="H518" s="2"/>
      <c r="I518" s="2"/>
      <c r="J518" s="2"/>
      <c r="K518" s="2"/>
    </row>
    <row r="519" spans="3:11" s="1" customFormat="1" x14ac:dyDescent="0.25">
      <c r="C519"/>
      <c r="F519" s="2"/>
      <c r="G519" s="2"/>
      <c r="H519" s="2"/>
      <c r="I519" s="2"/>
      <c r="J519" s="2"/>
      <c r="K519" s="2"/>
    </row>
    <row r="520" spans="3:11" s="1" customFormat="1" x14ac:dyDescent="0.25">
      <c r="C520"/>
      <c r="F520" s="2"/>
      <c r="G520" s="2"/>
      <c r="H520" s="2"/>
      <c r="I520" s="2"/>
      <c r="J520" s="2"/>
      <c r="K520" s="2"/>
    </row>
    <row r="521" spans="3:11" s="1" customFormat="1" x14ac:dyDescent="0.25">
      <c r="C521"/>
      <c r="F521" s="2"/>
      <c r="G521" s="2"/>
      <c r="H521" s="2"/>
      <c r="I521" s="2"/>
      <c r="J521" s="2"/>
      <c r="K521" s="2"/>
    </row>
    <row r="522" spans="3:11" s="1" customFormat="1" x14ac:dyDescent="0.25">
      <c r="C522"/>
      <c r="D522" s="2"/>
      <c r="E522" s="2"/>
      <c r="F522" s="2"/>
      <c r="G522" s="2"/>
      <c r="H522" s="2"/>
      <c r="I522" s="2"/>
      <c r="J522" s="2"/>
      <c r="K522" s="2"/>
    </row>
    <row r="523" spans="3:11" s="1" customFormat="1" x14ac:dyDescent="0.25">
      <c r="C523"/>
      <c r="D523" s="2"/>
      <c r="E523" s="2"/>
      <c r="F523" s="2"/>
      <c r="G523" s="2"/>
      <c r="H523" s="2"/>
      <c r="I523" s="2"/>
      <c r="J523" s="2"/>
      <c r="K523" s="2"/>
    </row>
    <row r="524" spans="3:11" s="1" customFormat="1" x14ac:dyDescent="0.25">
      <c r="C524"/>
      <c r="D524" s="2"/>
      <c r="E524" s="2"/>
      <c r="F524" s="2"/>
      <c r="G524" s="2"/>
      <c r="H524" s="2"/>
      <c r="I524" s="2"/>
      <c r="J524" s="2"/>
      <c r="K524" s="2"/>
    </row>
    <row r="525" spans="3:11" s="1" customFormat="1" x14ac:dyDescent="0.25">
      <c r="C525"/>
      <c r="D525" s="2"/>
      <c r="E525" s="2"/>
      <c r="F525" s="2"/>
      <c r="G525" s="2"/>
      <c r="H525" s="2"/>
      <c r="I525" s="2"/>
      <c r="J525" s="2"/>
      <c r="K525" s="2"/>
    </row>
    <row r="526" spans="3:11" s="1" customFormat="1" x14ac:dyDescent="0.25">
      <c r="C526"/>
      <c r="D526" s="2"/>
      <c r="E526" s="2"/>
      <c r="F526" s="2"/>
      <c r="G526" s="2"/>
      <c r="H526" s="2"/>
      <c r="I526" s="2"/>
      <c r="J526" s="2"/>
      <c r="K526" s="2"/>
    </row>
    <row r="527" spans="3:11" s="1" customFormat="1" x14ac:dyDescent="0.25">
      <c r="C527"/>
      <c r="D527" s="2"/>
      <c r="E527" s="2"/>
      <c r="F527" s="2"/>
      <c r="G527" s="2"/>
      <c r="H527" s="2"/>
      <c r="I527" s="2"/>
      <c r="J527" s="2"/>
      <c r="K527" s="2"/>
    </row>
    <row r="528" spans="3:11" s="1" customFormat="1" x14ac:dyDescent="0.25">
      <c r="C528"/>
      <c r="D528" s="2"/>
      <c r="E528" s="2"/>
      <c r="F528" s="2"/>
      <c r="G528" s="2"/>
      <c r="H528" s="2"/>
      <c r="I528" s="2"/>
      <c r="J528" s="2"/>
      <c r="K528" s="2"/>
    </row>
    <row r="529" spans="3:11" s="1" customFormat="1" x14ac:dyDescent="0.25">
      <c r="C529"/>
      <c r="D529" s="2"/>
      <c r="E529" s="2"/>
      <c r="F529" s="2"/>
      <c r="G529" s="2"/>
      <c r="H529" s="2"/>
      <c r="I529" s="2"/>
      <c r="J529" s="2"/>
      <c r="K529" s="2"/>
    </row>
    <row r="530" spans="3:11" s="1" customFormat="1" x14ac:dyDescent="0.25">
      <c r="C530"/>
      <c r="D530" s="2"/>
      <c r="E530" s="2"/>
      <c r="F530" s="2"/>
      <c r="G530" s="2"/>
      <c r="H530" s="2"/>
      <c r="I530" s="2"/>
      <c r="J530" s="2"/>
      <c r="K530" s="2"/>
    </row>
    <row r="531" spans="3:11" s="1" customFormat="1" x14ac:dyDescent="0.25">
      <c r="C531"/>
      <c r="D531" s="2"/>
      <c r="E531" s="2"/>
      <c r="F531" s="2"/>
      <c r="G531" s="2"/>
      <c r="H531" s="2"/>
      <c r="I531" s="2"/>
      <c r="J531" s="2"/>
      <c r="K531" s="2"/>
    </row>
    <row r="532" spans="3:11" s="1" customFormat="1" x14ac:dyDescent="0.25">
      <c r="C532"/>
      <c r="D532" s="2"/>
      <c r="E532" s="2"/>
      <c r="F532" s="2"/>
      <c r="G532" s="2"/>
      <c r="H532" s="2"/>
      <c r="I532" s="2"/>
      <c r="J532" s="2"/>
      <c r="K532" s="2"/>
    </row>
    <row r="533" spans="3:11" s="1" customFormat="1" x14ac:dyDescent="0.25">
      <c r="C533"/>
      <c r="D533" s="2"/>
      <c r="E533" s="2"/>
      <c r="F533" s="2"/>
      <c r="G533" s="2"/>
      <c r="H533" s="2"/>
      <c r="I533" s="2"/>
      <c r="J533" s="2"/>
      <c r="K533" s="2"/>
    </row>
    <row r="534" spans="3:11" s="1" customFormat="1" x14ac:dyDescent="0.25">
      <c r="C534"/>
      <c r="D534" s="2"/>
      <c r="E534" s="2"/>
      <c r="F534" s="2"/>
      <c r="G534" s="2"/>
      <c r="H534" s="2"/>
      <c r="I534" s="2"/>
      <c r="J534" s="2"/>
      <c r="K534" s="2"/>
    </row>
    <row r="535" spans="3:11" s="1" customFormat="1" x14ac:dyDescent="0.25">
      <c r="C535"/>
      <c r="D535" s="2"/>
      <c r="E535" s="2"/>
      <c r="F535" s="2"/>
      <c r="G535" s="2"/>
      <c r="H535" s="2"/>
      <c r="I535" s="2"/>
      <c r="J535" s="2"/>
      <c r="K535" s="2"/>
    </row>
    <row r="536" spans="3:11" s="1" customFormat="1" x14ac:dyDescent="0.25">
      <c r="C536"/>
      <c r="D536" s="2"/>
      <c r="E536" s="2"/>
      <c r="F536" s="2"/>
      <c r="G536" s="2"/>
      <c r="H536" s="2"/>
      <c r="I536" s="2"/>
      <c r="J536" s="2"/>
      <c r="K536" s="2"/>
    </row>
    <row r="537" spans="3:11" s="1" customFormat="1" x14ac:dyDescent="0.25">
      <c r="C537"/>
      <c r="D537" s="2"/>
      <c r="E537" s="2"/>
      <c r="F537" s="2"/>
      <c r="G537" s="2"/>
      <c r="H537" s="2"/>
      <c r="I537" s="2"/>
      <c r="J537" s="2"/>
      <c r="K537" s="2"/>
    </row>
    <row r="538" spans="3:11" s="1" customFormat="1" x14ac:dyDescent="0.25">
      <c r="C538"/>
      <c r="D538" s="2"/>
      <c r="E538" s="2"/>
      <c r="F538" s="2"/>
      <c r="G538" s="2"/>
      <c r="H538" s="2"/>
      <c r="I538" s="2"/>
      <c r="J538" s="2"/>
      <c r="K538" s="2"/>
    </row>
    <row r="539" spans="3:11" s="1" customFormat="1" x14ac:dyDescent="0.25">
      <c r="C539"/>
      <c r="D539" s="2"/>
      <c r="E539" s="2"/>
      <c r="F539" s="2"/>
      <c r="G539" s="2"/>
      <c r="H539" s="2"/>
      <c r="I539" s="2"/>
      <c r="J539" s="2"/>
      <c r="K539" s="2"/>
    </row>
    <row r="540" spans="3:11" s="1" customFormat="1" x14ac:dyDescent="0.25">
      <c r="C540"/>
      <c r="D540" s="2"/>
      <c r="E540" s="2"/>
      <c r="F540" s="2"/>
      <c r="G540" s="2"/>
      <c r="H540" s="2"/>
      <c r="I540" s="2"/>
      <c r="J540" s="2"/>
      <c r="K540" s="2"/>
    </row>
    <row r="541" spans="3:11" s="1" customFormat="1" x14ac:dyDescent="0.25">
      <c r="C541"/>
      <c r="D541" s="2"/>
      <c r="E541" s="2"/>
      <c r="F541" s="2"/>
      <c r="G541" s="2"/>
      <c r="H541" s="2"/>
      <c r="I541" s="2"/>
      <c r="J541" s="2"/>
      <c r="K541" s="2"/>
    </row>
    <row r="542" spans="3:11" s="1" customFormat="1" x14ac:dyDescent="0.25">
      <c r="C542"/>
      <c r="D542" s="2"/>
      <c r="E542" s="2"/>
      <c r="F542" s="2"/>
      <c r="G542" s="2"/>
      <c r="H542" s="2"/>
      <c r="I542" s="2"/>
      <c r="J542" s="2"/>
      <c r="K542" s="2"/>
    </row>
    <row r="543" spans="3:11" s="1" customFormat="1" x14ac:dyDescent="0.25">
      <c r="C543"/>
      <c r="D543" s="2"/>
      <c r="E543" s="2"/>
      <c r="F543" s="2"/>
      <c r="G543" s="2"/>
      <c r="H543" s="2"/>
      <c r="I543" s="2"/>
      <c r="J543" s="2"/>
      <c r="K543" s="2"/>
    </row>
    <row r="544" spans="3:11" s="1" customFormat="1" x14ac:dyDescent="0.25">
      <c r="C544"/>
      <c r="D544" s="2"/>
      <c r="E544" s="2"/>
      <c r="F544" s="2"/>
      <c r="G544" s="2"/>
      <c r="H544" s="2"/>
      <c r="I544" s="2"/>
      <c r="J544" s="2"/>
      <c r="K544" s="2"/>
    </row>
    <row r="545" spans="3:11" s="1" customFormat="1" x14ac:dyDescent="0.25">
      <c r="C545"/>
      <c r="D545" s="2"/>
      <c r="E545" s="2"/>
      <c r="F545" s="2"/>
      <c r="G545" s="2"/>
      <c r="H545" s="2"/>
      <c r="I545" s="2"/>
      <c r="J545" s="2"/>
      <c r="K545" s="2"/>
    </row>
    <row r="546" spans="3:11" s="1" customFormat="1" x14ac:dyDescent="0.25">
      <c r="C546"/>
      <c r="D546" s="2"/>
      <c r="E546" s="2"/>
      <c r="F546" s="2"/>
      <c r="G546" s="2"/>
      <c r="H546" s="2"/>
      <c r="I546" s="2"/>
      <c r="J546" s="2"/>
      <c r="K546" s="2"/>
    </row>
    <row r="547" spans="3:11" s="1" customFormat="1" x14ac:dyDescent="0.25">
      <c r="C547"/>
      <c r="D547" s="2"/>
      <c r="E547" s="2"/>
      <c r="F547" s="2"/>
      <c r="G547" s="2"/>
      <c r="H547" s="2"/>
      <c r="I547" s="2"/>
      <c r="J547" s="2"/>
      <c r="K547" s="2"/>
    </row>
    <row r="548" spans="3:11" s="1" customFormat="1" x14ac:dyDescent="0.25">
      <c r="C548"/>
      <c r="D548" s="2"/>
      <c r="E548" s="2"/>
      <c r="F548" s="2"/>
      <c r="G548" s="2"/>
      <c r="H548" s="2"/>
      <c r="I548" s="2"/>
      <c r="J548" s="2"/>
      <c r="K548" s="2"/>
    </row>
    <row r="549" spans="3:11" s="1" customFormat="1" x14ac:dyDescent="0.25">
      <c r="C549"/>
      <c r="D549" s="2"/>
      <c r="E549" s="2"/>
      <c r="F549" s="2"/>
      <c r="G549" s="2"/>
      <c r="H549" s="2"/>
      <c r="I549" s="2"/>
      <c r="J549" s="2"/>
      <c r="K549" s="2"/>
    </row>
    <row r="550" spans="3:11" s="1" customFormat="1" x14ac:dyDescent="0.25">
      <c r="C550"/>
      <c r="D550" s="2"/>
      <c r="E550" s="2"/>
      <c r="F550" s="2"/>
      <c r="G550" s="2"/>
      <c r="H550" s="2"/>
      <c r="I550" s="2"/>
      <c r="J550" s="2"/>
      <c r="K550" s="2"/>
    </row>
    <row r="551" spans="3:11" s="1" customFormat="1" x14ac:dyDescent="0.25">
      <c r="C551"/>
      <c r="D551" s="2"/>
      <c r="E551" s="2"/>
      <c r="F551" s="2"/>
      <c r="G551" s="2"/>
      <c r="H551" s="2"/>
      <c r="I551" s="2"/>
      <c r="J551" s="2"/>
      <c r="K551" s="2"/>
    </row>
    <row r="552" spans="3:11" s="1" customFormat="1" x14ac:dyDescent="0.25">
      <c r="C552"/>
      <c r="D552" s="2"/>
      <c r="E552" s="2"/>
      <c r="F552" s="2"/>
      <c r="G552" s="2"/>
      <c r="H552" s="2"/>
      <c r="I552" s="2"/>
      <c r="J552" s="2"/>
      <c r="K552" s="2"/>
    </row>
    <row r="553" spans="3:11" s="1" customFormat="1" x14ac:dyDescent="0.25">
      <c r="C553"/>
      <c r="D553" s="2"/>
      <c r="E553" s="2"/>
      <c r="F553" s="2"/>
      <c r="G553" s="2"/>
      <c r="H553" s="2"/>
      <c r="I553" s="2"/>
      <c r="J553" s="2"/>
      <c r="K553" s="2"/>
    </row>
    <row r="554" spans="3:11" s="1" customFormat="1" x14ac:dyDescent="0.25">
      <c r="C554"/>
      <c r="D554" s="2"/>
      <c r="E554" s="2"/>
      <c r="F554" s="2"/>
      <c r="G554" s="2"/>
      <c r="H554" s="2"/>
      <c r="I554" s="2"/>
      <c r="J554" s="2"/>
      <c r="K554" s="2"/>
    </row>
    <row r="555" spans="3:11" s="1" customFormat="1" x14ac:dyDescent="0.25">
      <c r="C555"/>
      <c r="D555" s="2"/>
      <c r="E555" s="2"/>
      <c r="F555" s="2"/>
      <c r="G555" s="2"/>
      <c r="H555" s="2"/>
      <c r="I555" s="2"/>
      <c r="J555" s="2"/>
      <c r="K555" s="2"/>
    </row>
    <row r="556" spans="3:11" s="1" customFormat="1" x14ac:dyDescent="0.25">
      <c r="C556"/>
      <c r="D556" s="2"/>
      <c r="E556" s="2"/>
      <c r="F556" s="2"/>
      <c r="G556" s="2"/>
      <c r="H556" s="2"/>
      <c r="I556" s="2"/>
      <c r="J556" s="2"/>
      <c r="K556" s="2"/>
    </row>
    <row r="557" spans="3:11" s="1" customFormat="1" x14ac:dyDescent="0.25">
      <c r="C557"/>
      <c r="D557" s="2"/>
      <c r="E557" s="2"/>
      <c r="F557" s="2"/>
      <c r="G557" s="2"/>
      <c r="H557" s="2"/>
      <c r="I557" s="2"/>
      <c r="J557" s="2"/>
      <c r="K557" s="2"/>
    </row>
    <row r="558" spans="3:11" s="1" customFormat="1" x14ac:dyDescent="0.25">
      <c r="C558"/>
      <c r="D558" s="2"/>
      <c r="E558" s="2"/>
      <c r="F558" s="2"/>
      <c r="G558" s="2"/>
      <c r="H558" s="2"/>
      <c r="I558" s="2"/>
      <c r="J558" s="2"/>
      <c r="K558" s="2"/>
    </row>
    <row r="559" spans="3:11" s="1" customFormat="1" x14ac:dyDescent="0.25">
      <c r="C559"/>
      <c r="D559" s="2"/>
      <c r="E559" s="2"/>
      <c r="F559" s="2"/>
      <c r="G559" s="2"/>
      <c r="H559" s="2"/>
      <c r="I559" s="2"/>
      <c r="J559" s="2"/>
      <c r="K559" s="2"/>
    </row>
    <row r="560" spans="3:11" s="1" customFormat="1" x14ac:dyDescent="0.25">
      <c r="C560"/>
      <c r="D560" s="2"/>
      <c r="E560" s="2"/>
      <c r="F560" s="2"/>
      <c r="G560" s="2"/>
      <c r="H560" s="2"/>
      <c r="I560" s="2"/>
      <c r="J560" s="2"/>
      <c r="K560" s="2"/>
    </row>
    <row r="561" spans="3:11" s="1" customFormat="1" x14ac:dyDescent="0.25">
      <c r="C561"/>
      <c r="D561" s="2"/>
      <c r="E561" s="2"/>
      <c r="F561" s="2"/>
      <c r="G561" s="2"/>
      <c r="H561" s="2"/>
      <c r="I561" s="2"/>
      <c r="J561" s="2"/>
      <c r="K561" s="2"/>
    </row>
    <row r="562" spans="3:11" s="1" customFormat="1" x14ac:dyDescent="0.25">
      <c r="C562"/>
      <c r="D562" s="2"/>
      <c r="E562" s="2"/>
      <c r="F562" s="2"/>
      <c r="G562" s="2"/>
      <c r="H562" s="2"/>
      <c r="I562" s="2"/>
      <c r="J562" s="2"/>
      <c r="K562" s="2"/>
    </row>
    <row r="563" spans="3:11" s="1" customFormat="1" x14ac:dyDescent="0.25">
      <c r="C563"/>
      <c r="D563" s="2"/>
      <c r="E563" s="2"/>
      <c r="F563" s="2"/>
      <c r="G563" s="2"/>
      <c r="H563" s="2"/>
      <c r="I563" s="2"/>
      <c r="J563" s="2"/>
      <c r="K563" s="2"/>
    </row>
    <row r="564" spans="3:11" s="1" customFormat="1" x14ac:dyDescent="0.25">
      <c r="C564"/>
      <c r="D564" s="2"/>
      <c r="E564" s="2"/>
      <c r="F564" s="2"/>
      <c r="G564" s="2"/>
      <c r="H564" s="2"/>
      <c r="I564" s="2"/>
      <c r="J564" s="2"/>
      <c r="K564" s="2"/>
    </row>
    <row r="565" spans="3:11" s="1" customFormat="1" x14ac:dyDescent="0.25">
      <c r="C565"/>
      <c r="D565" s="2"/>
      <c r="E565" s="2"/>
      <c r="F565" s="2"/>
      <c r="G565" s="2"/>
      <c r="H565" s="2"/>
      <c r="I565" s="2"/>
      <c r="J565" s="2"/>
      <c r="K565" s="2"/>
    </row>
    <row r="566" spans="3:11" s="1" customFormat="1" x14ac:dyDescent="0.25">
      <c r="C566"/>
      <c r="D566" s="2"/>
      <c r="E566" s="2"/>
      <c r="F566" s="2"/>
      <c r="G566" s="2"/>
      <c r="H566" s="2"/>
      <c r="I566" s="2"/>
      <c r="J566" s="2"/>
      <c r="K566" s="2"/>
    </row>
    <row r="567" spans="3:11" s="1" customFormat="1" x14ac:dyDescent="0.25">
      <c r="C567"/>
      <c r="D567" s="2"/>
      <c r="E567" s="2"/>
      <c r="F567" s="2"/>
      <c r="G567" s="2"/>
      <c r="H567" s="2"/>
      <c r="I567" s="2"/>
      <c r="J567" s="2"/>
      <c r="K567" s="2"/>
    </row>
    <row r="568" spans="3:11" s="1" customFormat="1" x14ac:dyDescent="0.25">
      <c r="C568"/>
      <c r="D568" s="2"/>
      <c r="E568" s="2"/>
      <c r="F568" s="2"/>
      <c r="G568" s="2"/>
      <c r="H568" s="2"/>
      <c r="I568" s="2"/>
      <c r="J568" s="2"/>
      <c r="K568" s="2"/>
    </row>
    <row r="569" spans="3:11" s="1" customFormat="1" x14ac:dyDescent="0.25">
      <c r="C569"/>
      <c r="D569" s="2"/>
      <c r="E569" s="2"/>
      <c r="F569" s="2"/>
      <c r="G569" s="2"/>
      <c r="H569" s="2"/>
      <c r="I569" s="2"/>
      <c r="J569" s="2"/>
      <c r="K569" s="2"/>
    </row>
    <row r="570" spans="3:11" s="1" customFormat="1" x14ac:dyDescent="0.25">
      <c r="C570"/>
      <c r="D570" s="2"/>
      <c r="E570" s="2"/>
      <c r="F570" s="2"/>
      <c r="G570" s="2"/>
      <c r="H570" s="2"/>
      <c r="I570" s="2"/>
      <c r="J570" s="2"/>
      <c r="K570" s="2"/>
    </row>
    <row r="571" spans="3:11" s="1" customFormat="1" x14ac:dyDescent="0.25">
      <c r="C571"/>
      <c r="D571" s="2"/>
      <c r="E571" s="2"/>
      <c r="F571" s="2"/>
      <c r="G571" s="2"/>
      <c r="H571" s="2"/>
      <c r="I571" s="2"/>
      <c r="J571" s="2"/>
      <c r="K571" s="2"/>
    </row>
    <row r="572" spans="3:11" s="1" customFormat="1" x14ac:dyDescent="0.25">
      <c r="C572"/>
      <c r="D572" s="2"/>
      <c r="E572" s="2"/>
      <c r="F572" s="2"/>
      <c r="G572" s="2"/>
      <c r="H572" s="2"/>
      <c r="I572" s="2"/>
      <c r="J572" s="2"/>
      <c r="K572" s="2"/>
    </row>
    <row r="573" spans="3:11" s="1" customFormat="1" x14ac:dyDescent="0.25">
      <c r="C573"/>
      <c r="D573" s="2"/>
      <c r="E573" s="2"/>
      <c r="F573" s="2"/>
      <c r="G573" s="2"/>
      <c r="H573" s="2"/>
      <c r="I573" s="2"/>
      <c r="J573" s="2"/>
      <c r="K573" s="2"/>
    </row>
    <row r="574" spans="3:11" s="1" customFormat="1" x14ac:dyDescent="0.25">
      <c r="C574"/>
      <c r="D574" s="2"/>
      <c r="E574" s="2"/>
      <c r="F574" s="2"/>
      <c r="G574" s="2"/>
      <c r="H574" s="2"/>
      <c r="I574" s="2"/>
      <c r="J574" s="2"/>
      <c r="K574" s="2"/>
    </row>
    <row r="575" spans="3:11" s="1" customFormat="1" x14ac:dyDescent="0.25">
      <c r="C575"/>
      <c r="D575" s="2"/>
      <c r="E575" s="2"/>
      <c r="F575" s="2"/>
      <c r="G575" s="2"/>
      <c r="H575" s="2"/>
      <c r="I575" s="2"/>
      <c r="J575" s="2"/>
      <c r="K575" s="2"/>
    </row>
    <row r="576" spans="3:11" s="1" customFormat="1" x14ac:dyDescent="0.25">
      <c r="C576"/>
      <c r="D576" s="2"/>
      <c r="E576" s="2"/>
      <c r="F576" s="2"/>
      <c r="G576" s="2"/>
      <c r="H576" s="2"/>
      <c r="I576" s="2"/>
      <c r="J576" s="2"/>
      <c r="K576" s="2"/>
    </row>
    <row r="577" spans="3:11" s="1" customFormat="1" x14ac:dyDescent="0.25">
      <c r="C577"/>
      <c r="D577" s="2"/>
      <c r="E577" s="2"/>
      <c r="F577" s="2"/>
      <c r="G577" s="2"/>
      <c r="H577" s="2"/>
      <c r="I577" s="2"/>
      <c r="J577" s="2"/>
      <c r="K577" s="2"/>
    </row>
    <row r="578" spans="3:11" s="1" customFormat="1" x14ac:dyDescent="0.25">
      <c r="C578"/>
      <c r="D578" s="2"/>
      <c r="E578" s="2"/>
      <c r="F578" s="2"/>
      <c r="G578" s="2"/>
      <c r="H578" s="2"/>
      <c r="I578" s="2"/>
      <c r="J578" s="2"/>
      <c r="K578" s="2"/>
    </row>
    <row r="579" spans="3:11" s="1" customFormat="1" x14ac:dyDescent="0.25">
      <c r="C579"/>
      <c r="D579" s="2"/>
      <c r="E579" s="2"/>
      <c r="F579" s="2"/>
      <c r="G579" s="2"/>
      <c r="H579" s="2"/>
      <c r="I579" s="2"/>
      <c r="J579" s="2"/>
      <c r="K579" s="2"/>
    </row>
    <row r="580" spans="3:11" s="1" customFormat="1" x14ac:dyDescent="0.25">
      <c r="C580"/>
      <c r="D580" s="2"/>
      <c r="E580" s="2"/>
      <c r="F580" s="2"/>
      <c r="G580" s="2"/>
      <c r="H580" s="2"/>
      <c r="I580" s="2"/>
      <c r="J580" s="2"/>
      <c r="K580" s="2"/>
    </row>
    <row r="581" spans="3:11" s="1" customFormat="1" x14ac:dyDescent="0.25">
      <c r="C581"/>
      <c r="D581" s="2"/>
      <c r="E581" s="2"/>
      <c r="F581" s="2"/>
      <c r="G581" s="2"/>
      <c r="H581" s="2"/>
      <c r="I581" s="2"/>
      <c r="J581" s="2"/>
      <c r="K581" s="2"/>
    </row>
    <row r="582" spans="3:11" s="1" customFormat="1" x14ac:dyDescent="0.25">
      <c r="C582"/>
      <c r="D582" s="2"/>
      <c r="E582" s="2"/>
      <c r="F582" s="2"/>
      <c r="G582" s="2"/>
      <c r="H582" s="2"/>
      <c r="I582" s="2"/>
      <c r="J582" s="2"/>
      <c r="K582" s="2"/>
    </row>
    <row r="583" spans="3:11" s="1" customFormat="1" x14ac:dyDescent="0.25">
      <c r="C583"/>
      <c r="D583" s="2"/>
      <c r="E583" s="2"/>
      <c r="F583" s="2"/>
      <c r="G583" s="2"/>
      <c r="H583" s="2"/>
      <c r="I583" s="2"/>
      <c r="J583" s="2"/>
      <c r="K583" s="2"/>
    </row>
    <row r="584" spans="3:11" s="1" customFormat="1" x14ac:dyDescent="0.25">
      <c r="C584"/>
      <c r="D584" s="2"/>
      <c r="E584" s="2"/>
      <c r="F584" s="2"/>
      <c r="G584" s="2"/>
      <c r="H584" s="2"/>
      <c r="I584" s="2"/>
      <c r="J584" s="2"/>
      <c r="K584" s="2"/>
    </row>
    <row r="585" spans="3:11" s="1" customFormat="1" x14ac:dyDescent="0.25">
      <c r="C585"/>
      <c r="D585" s="2"/>
      <c r="E585" s="2"/>
      <c r="F585" s="2"/>
      <c r="G585" s="2"/>
      <c r="H585" s="2"/>
      <c r="I585" s="2"/>
      <c r="J585" s="2"/>
      <c r="K585" s="2"/>
    </row>
    <row r="586" spans="3:11" s="1" customFormat="1" x14ac:dyDescent="0.25">
      <c r="C586"/>
      <c r="D586" s="2"/>
      <c r="E586" s="2"/>
      <c r="F586" s="2"/>
      <c r="G586" s="2"/>
      <c r="H586" s="2"/>
      <c r="I586" s="2"/>
      <c r="J586" s="2"/>
      <c r="K586" s="2"/>
    </row>
    <row r="587" spans="3:11" s="1" customFormat="1" x14ac:dyDescent="0.25">
      <c r="C587"/>
      <c r="D587" s="2"/>
      <c r="E587" s="2"/>
      <c r="F587" s="2"/>
      <c r="G587" s="2"/>
      <c r="H587" s="2"/>
      <c r="I587" s="2"/>
      <c r="J587" s="2"/>
      <c r="K587" s="2"/>
    </row>
    <row r="588" spans="3:11" s="1" customFormat="1" x14ac:dyDescent="0.25">
      <c r="C588"/>
      <c r="D588" s="2"/>
      <c r="E588" s="2"/>
      <c r="F588" s="2"/>
      <c r="G588" s="2"/>
      <c r="H588" s="2"/>
      <c r="I588" s="2"/>
      <c r="J588" s="2"/>
      <c r="K588" s="2"/>
    </row>
    <row r="589" spans="3:11" s="1" customFormat="1" x14ac:dyDescent="0.25">
      <c r="C589"/>
      <c r="D589" s="2"/>
      <c r="E589" s="2"/>
      <c r="F589" s="2"/>
      <c r="G589" s="2"/>
      <c r="H589" s="2"/>
      <c r="I589" s="2"/>
      <c r="J589" s="2"/>
      <c r="K589" s="2"/>
    </row>
    <row r="590" spans="3:11" s="1" customFormat="1" x14ac:dyDescent="0.25">
      <c r="C590"/>
      <c r="D590" s="2"/>
      <c r="E590" s="2"/>
      <c r="F590" s="2"/>
      <c r="G590" s="2"/>
      <c r="H590" s="2"/>
      <c r="I590" s="2"/>
      <c r="J590" s="2"/>
      <c r="K590" s="2"/>
    </row>
    <row r="591" spans="3:11" s="1" customFormat="1" x14ac:dyDescent="0.25">
      <c r="C591"/>
      <c r="D591" s="2"/>
      <c r="E591" s="2"/>
      <c r="F591" s="2"/>
      <c r="G591" s="2"/>
      <c r="H591" s="2"/>
      <c r="I591" s="2"/>
      <c r="J591" s="2"/>
      <c r="K591" s="2"/>
    </row>
    <row r="592" spans="3:11" s="1" customFormat="1" x14ac:dyDescent="0.25">
      <c r="C592"/>
      <c r="D592" s="2"/>
      <c r="E592" s="2"/>
      <c r="F592" s="2"/>
      <c r="G592" s="2"/>
      <c r="H592" s="2"/>
      <c r="I592" s="2"/>
      <c r="J592" s="2"/>
      <c r="K592" s="2"/>
    </row>
    <row r="593" spans="3:11" s="1" customFormat="1" x14ac:dyDescent="0.25">
      <c r="C593"/>
      <c r="D593" s="2"/>
      <c r="E593" s="2"/>
      <c r="F593" s="2"/>
      <c r="G593" s="2"/>
      <c r="H593" s="2"/>
      <c r="I593" s="2"/>
      <c r="J593" s="2"/>
      <c r="K593" s="2"/>
    </row>
    <row r="594" spans="3:11" s="1" customFormat="1" x14ac:dyDescent="0.25">
      <c r="C594"/>
      <c r="D594" s="2"/>
      <c r="E594" s="2"/>
      <c r="F594" s="2"/>
      <c r="G594" s="2"/>
      <c r="H594" s="2"/>
      <c r="I594" s="2"/>
      <c r="J594" s="2"/>
      <c r="K594" s="2"/>
    </row>
    <row r="595" spans="3:11" s="1" customFormat="1" x14ac:dyDescent="0.25">
      <c r="C595"/>
      <c r="D595" s="2"/>
      <c r="E595" s="2"/>
      <c r="F595" s="2"/>
      <c r="G595" s="2"/>
      <c r="H595" s="2"/>
      <c r="I595" s="2"/>
      <c r="J595" s="2"/>
      <c r="K595" s="2"/>
    </row>
    <row r="596" spans="3:11" s="1" customFormat="1" x14ac:dyDescent="0.25">
      <c r="C596"/>
      <c r="D596" s="2"/>
      <c r="E596" s="2"/>
      <c r="F596" s="2"/>
      <c r="G596" s="2"/>
      <c r="H596" s="2"/>
      <c r="I596" s="2"/>
      <c r="J596" s="2"/>
      <c r="K596" s="2"/>
    </row>
    <row r="597" spans="3:11" s="1" customFormat="1" x14ac:dyDescent="0.25">
      <c r="C597"/>
      <c r="D597" s="2"/>
      <c r="E597" s="2"/>
      <c r="F597" s="2"/>
      <c r="G597" s="2"/>
      <c r="H597" s="2"/>
      <c r="I597" s="2"/>
      <c r="J597" s="2"/>
      <c r="K597" s="2"/>
    </row>
    <row r="598" spans="3:11" s="1" customFormat="1" x14ac:dyDescent="0.25">
      <c r="C598"/>
      <c r="D598" s="2"/>
      <c r="E598" s="2"/>
      <c r="F598" s="2"/>
      <c r="G598" s="2"/>
      <c r="H598" s="2"/>
      <c r="I598" s="2"/>
      <c r="J598" s="2"/>
      <c r="K598" s="2"/>
    </row>
    <row r="599" spans="3:11" s="1" customFormat="1" x14ac:dyDescent="0.25">
      <c r="C599"/>
      <c r="D599" s="2"/>
      <c r="E599" s="2"/>
      <c r="F599" s="2"/>
      <c r="G599" s="2"/>
      <c r="H599" s="2"/>
      <c r="I599" s="2"/>
      <c r="J599" s="2"/>
      <c r="K599" s="2"/>
    </row>
    <row r="600" spans="3:11" s="1" customFormat="1" x14ac:dyDescent="0.25">
      <c r="C600"/>
      <c r="D600" s="2"/>
      <c r="E600" s="2"/>
      <c r="F600" s="2"/>
      <c r="G600" s="2"/>
      <c r="H600" s="2"/>
      <c r="I600" s="2"/>
      <c r="J600" s="2"/>
      <c r="K600" s="2"/>
    </row>
    <row r="601" spans="3:11" s="1" customFormat="1" x14ac:dyDescent="0.25">
      <c r="C601"/>
      <c r="D601" s="2"/>
      <c r="E601" s="2"/>
      <c r="F601" s="2"/>
      <c r="G601" s="2"/>
      <c r="H601" s="2"/>
      <c r="I601" s="2"/>
      <c r="J601" s="2"/>
      <c r="K601" s="2"/>
    </row>
    <row r="602" spans="3:11" s="1" customFormat="1" x14ac:dyDescent="0.25">
      <c r="C602"/>
      <c r="D602" s="2"/>
      <c r="E602" s="2"/>
      <c r="F602" s="2"/>
      <c r="G602" s="2"/>
      <c r="H602" s="2"/>
      <c r="I602" s="2"/>
      <c r="J602" s="2"/>
      <c r="K602" s="2"/>
    </row>
    <row r="603" spans="3:11" s="1" customFormat="1" x14ac:dyDescent="0.25">
      <c r="C603"/>
      <c r="D603" s="2"/>
      <c r="E603" s="2"/>
      <c r="F603" s="2"/>
      <c r="G603" s="2"/>
      <c r="H603" s="2"/>
      <c r="I603" s="2"/>
      <c r="J603" s="2"/>
      <c r="K603" s="2"/>
    </row>
    <row r="604" spans="3:11" s="1" customFormat="1" x14ac:dyDescent="0.25">
      <c r="C604"/>
      <c r="D604" s="2"/>
      <c r="E604" s="2"/>
      <c r="F604" s="2"/>
      <c r="G604" s="2"/>
      <c r="H604" s="2"/>
      <c r="I604" s="2"/>
      <c r="J604" s="2"/>
      <c r="K604" s="2"/>
    </row>
    <row r="605" spans="3:11" s="1" customFormat="1" x14ac:dyDescent="0.25">
      <c r="C605"/>
      <c r="D605" s="2"/>
      <c r="E605" s="2"/>
      <c r="F605" s="2"/>
      <c r="G605" s="2"/>
      <c r="H605" s="2"/>
      <c r="I605" s="2"/>
      <c r="J605" s="2"/>
      <c r="K605" s="2"/>
    </row>
    <row r="606" spans="3:11" s="1" customFormat="1" x14ac:dyDescent="0.25">
      <c r="C606"/>
      <c r="D606" s="2"/>
      <c r="E606" s="2"/>
      <c r="F606" s="2"/>
      <c r="G606" s="2"/>
      <c r="H606" s="2"/>
      <c r="I606" s="2"/>
      <c r="J606" s="2"/>
      <c r="K606" s="2"/>
    </row>
    <row r="607" spans="3:11" s="1" customFormat="1" x14ac:dyDescent="0.25">
      <c r="C607"/>
      <c r="D607" s="2"/>
      <c r="E607" s="2"/>
      <c r="F607" s="2"/>
      <c r="G607" s="2"/>
      <c r="H607" s="2"/>
      <c r="I607" s="2"/>
      <c r="J607" s="2"/>
      <c r="K607" s="2"/>
    </row>
    <row r="608" spans="3:11" s="1" customFormat="1" x14ac:dyDescent="0.25">
      <c r="C608"/>
      <c r="D608" s="2"/>
      <c r="E608" s="2"/>
      <c r="F608" s="2"/>
      <c r="G608" s="2"/>
      <c r="H608" s="2"/>
      <c r="I608" s="2"/>
      <c r="J608" s="2"/>
      <c r="K608" s="2"/>
    </row>
    <row r="609" spans="3:11" s="1" customFormat="1" x14ac:dyDescent="0.25">
      <c r="C609"/>
      <c r="D609" s="2"/>
      <c r="E609" s="2"/>
      <c r="F609" s="2"/>
      <c r="G609" s="2"/>
      <c r="H609" s="2"/>
      <c r="I609" s="2"/>
      <c r="J609" s="2"/>
      <c r="K609" s="2"/>
    </row>
    <row r="610" spans="3:11" s="1" customFormat="1" x14ac:dyDescent="0.25">
      <c r="C610"/>
      <c r="D610" s="2"/>
      <c r="E610" s="2"/>
      <c r="F610" s="2"/>
      <c r="G610" s="2"/>
      <c r="H610" s="2"/>
      <c r="I610" s="2"/>
      <c r="J610" s="2"/>
      <c r="K610" s="2"/>
    </row>
    <row r="611" spans="3:11" s="1" customFormat="1" x14ac:dyDescent="0.25">
      <c r="C611"/>
      <c r="D611" s="2"/>
      <c r="E611" s="2"/>
      <c r="F611" s="2"/>
      <c r="G611" s="2"/>
      <c r="H611" s="2"/>
      <c r="I611" s="2"/>
      <c r="J611" s="2"/>
      <c r="K611" s="2"/>
    </row>
    <row r="612" spans="3:11" s="1" customFormat="1" x14ac:dyDescent="0.25">
      <c r="C612"/>
      <c r="D612" s="2"/>
      <c r="E612" s="2"/>
      <c r="F612" s="2"/>
      <c r="G612" s="2"/>
      <c r="H612" s="2"/>
      <c r="I612" s="2"/>
      <c r="J612" s="2"/>
      <c r="K612" s="2"/>
    </row>
    <row r="613" spans="3:11" s="1" customFormat="1" x14ac:dyDescent="0.25">
      <c r="C613"/>
      <c r="D613" s="2"/>
      <c r="E613" s="2"/>
      <c r="F613" s="2"/>
      <c r="G613" s="2"/>
      <c r="H613" s="2"/>
      <c r="I613" s="2"/>
      <c r="J613" s="2"/>
      <c r="K613" s="2"/>
    </row>
    <row r="614" spans="3:11" s="1" customFormat="1" x14ac:dyDescent="0.25">
      <c r="C614"/>
      <c r="D614" s="2"/>
      <c r="E614" s="2"/>
      <c r="F614" s="2"/>
      <c r="G614" s="2"/>
      <c r="H614" s="2"/>
      <c r="I614" s="2"/>
      <c r="J614" s="2"/>
      <c r="K614" s="2"/>
    </row>
    <row r="615" spans="3:11" s="1" customFormat="1" x14ac:dyDescent="0.25">
      <c r="C615"/>
      <c r="D615" s="2"/>
      <c r="E615" s="2"/>
      <c r="F615" s="2"/>
      <c r="G615" s="2"/>
      <c r="H615" s="2"/>
      <c r="I615" s="2"/>
      <c r="J615" s="2"/>
      <c r="K615" s="2"/>
    </row>
    <row r="616" spans="3:11" s="1" customFormat="1" x14ac:dyDescent="0.25">
      <c r="C616"/>
      <c r="D616" s="2"/>
      <c r="E616" s="2"/>
      <c r="F616" s="2"/>
      <c r="G616" s="2"/>
      <c r="H616" s="2"/>
      <c r="I616" s="2"/>
      <c r="J616" s="2"/>
      <c r="K616" s="2"/>
    </row>
    <row r="617" spans="3:11" s="1" customFormat="1" x14ac:dyDescent="0.25">
      <c r="C617"/>
      <c r="D617" s="2"/>
      <c r="E617" s="2"/>
      <c r="F617" s="2"/>
      <c r="G617" s="2"/>
      <c r="H617" s="2"/>
      <c r="I617" s="2"/>
      <c r="J617" s="2"/>
      <c r="K617" s="2"/>
    </row>
    <row r="618" spans="3:11" s="1" customFormat="1" x14ac:dyDescent="0.25">
      <c r="C618"/>
      <c r="D618" s="2"/>
      <c r="E618" s="2"/>
      <c r="F618" s="2"/>
      <c r="G618" s="2"/>
      <c r="H618" s="2"/>
      <c r="I618" s="2"/>
      <c r="J618" s="2"/>
      <c r="K618" s="2"/>
    </row>
    <row r="619" spans="3:11" s="1" customFormat="1" x14ac:dyDescent="0.25">
      <c r="C619"/>
      <c r="D619" s="2"/>
      <c r="E619" s="2"/>
      <c r="F619" s="2"/>
      <c r="G619" s="2"/>
      <c r="H619" s="2"/>
      <c r="I619" s="2"/>
      <c r="J619" s="2"/>
      <c r="K619" s="2"/>
    </row>
    <row r="620" spans="3:11" s="1" customFormat="1" x14ac:dyDescent="0.25">
      <c r="C620"/>
      <c r="D620" s="2"/>
      <c r="E620" s="2"/>
      <c r="F620" s="2"/>
      <c r="G620" s="2"/>
      <c r="H620" s="2"/>
      <c r="I620" s="2"/>
      <c r="J620" s="2"/>
      <c r="K620" s="2"/>
    </row>
    <row r="621" spans="3:11" s="1" customFormat="1" x14ac:dyDescent="0.25">
      <c r="C621"/>
      <c r="D621" s="2"/>
      <c r="E621" s="2"/>
      <c r="F621" s="2"/>
      <c r="G621" s="2"/>
      <c r="H621" s="2"/>
      <c r="I621" s="2"/>
      <c r="J621" s="2"/>
      <c r="K621" s="2"/>
    </row>
    <row r="622" spans="3:11" s="1" customFormat="1" x14ac:dyDescent="0.25">
      <c r="C622"/>
      <c r="D622" s="2"/>
      <c r="E622" s="2"/>
      <c r="F622" s="2"/>
      <c r="G622" s="2"/>
      <c r="H622" s="2"/>
      <c r="I622" s="2"/>
      <c r="J622" s="2"/>
      <c r="K622" s="2"/>
    </row>
    <row r="623" spans="3:11" s="1" customFormat="1" x14ac:dyDescent="0.25">
      <c r="C623"/>
      <c r="D623" s="2"/>
      <c r="E623" s="2"/>
      <c r="F623" s="2"/>
      <c r="G623" s="2"/>
      <c r="H623" s="2"/>
      <c r="I623" s="2"/>
      <c r="J623" s="2"/>
      <c r="K623" s="2"/>
    </row>
    <row r="624" spans="3:11" s="1" customFormat="1" x14ac:dyDescent="0.25">
      <c r="C624"/>
      <c r="D624" s="2"/>
      <c r="E624" s="2"/>
      <c r="F624" s="2"/>
      <c r="G624" s="2"/>
      <c r="H624" s="2"/>
      <c r="I624" s="2"/>
      <c r="J624" s="2"/>
      <c r="K624" s="2"/>
    </row>
    <row r="625" spans="3:11" s="1" customFormat="1" x14ac:dyDescent="0.25">
      <c r="C625"/>
      <c r="D625" s="2"/>
      <c r="E625" s="2"/>
      <c r="F625" s="2"/>
      <c r="G625" s="2"/>
      <c r="H625" s="2"/>
      <c r="I625" s="2"/>
      <c r="J625" s="2"/>
      <c r="K625" s="2"/>
    </row>
    <row r="626" spans="3:11" s="1" customFormat="1" x14ac:dyDescent="0.25">
      <c r="C626"/>
      <c r="D626" s="2"/>
      <c r="E626" s="2"/>
      <c r="F626" s="2"/>
      <c r="G626" s="2"/>
      <c r="H626" s="2"/>
      <c r="I626" s="2"/>
      <c r="J626" s="2"/>
      <c r="K626" s="2"/>
    </row>
    <row r="627" spans="3:11" s="1" customFormat="1" x14ac:dyDescent="0.25">
      <c r="C627"/>
      <c r="D627" s="2"/>
      <c r="E627" s="2"/>
      <c r="F627" s="2"/>
      <c r="G627" s="2"/>
      <c r="H627" s="2"/>
      <c r="I627" s="2"/>
      <c r="J627" s="2"/>
      <c r="K627" s="2"/>
    </row>
    <row r="628" spans="3:11" s="1" customFormat="1" x14ac:dyDescent="0.25">
      <c r="C628"/>
      <c r="D628" s="2"/>
      <c r="E628" s="2"/>
      <c r="F628" s="2"/>
      <c r="G628" s="2"/>
      <c r="H628" s="2"/>
      <c r="I628" s="2"/>
      <c r="J628" s="2"/>
      <c r="K628" s="2"/>
    </row>
    <row r="629" spans="3:11" s="1" customFormat="1" x14ac:dyDescent="0.25">
      <c r="C629"/>
      <c r="D629" s="2"/>
      <c r="E629" s="2"/>
      <c r="F629" s="2"/>
      <c r="G629" s="2"/>
      <c r="H629" s="2"/>
      <c r="I629" s="2"/>
      <c r="J629" s="2"/>
      <c r="K629" s="2"/>
    </row>
    <row r="630" spans="3:11" s="1" customFormat="1" x14ac:dyDescent="0.25">
      <c r="C630"/>
      <c r="D630" s="2"/>
      <c r="E630" s="2"/>
      <c r="F630" s="2"/>
      <c r="G630" s="2"/>
      <c r="H630" s="2"/>
      <c r="I630" s="2"/>
      <c r="J630" s="2"/>
      <c r="K630" s="2"/>
    </row>
    <row r="631" spans="3:11" s="1" customFormat="1" x14ac:dyDescent="0.25">
      <c r="C631"/>
      <c r="D631" s="2"/>
      <c r="E631" s="2"/>
      <c r="F631" s="2"/>
      <c r="G631" s="2"/>
      <c r="H631" s="2"/>
      <c r="I631" s="2"/>
      <c r="J631" s="2"/>
      <c r="K631" s="2"/>
    </row>
    <row r="632" spans="3:11" s="1" customFormat="1" x14ac:dyDescent="0.25">
      <c r="C632"/>
      <c r="D632" s="2"/>
      <c r="E632" s="2"/>
      <c r="F632" s="2"/>
      <c r="G632" s="2"/>
      <c r="H632" s="2"/>
      <c r="I632" s="2"/>
      <c r="J632" s="2"/>
      <c r="K632" s="2"/>
    </row>
    <row r="633" spans="3:11" s="1" customFormat="1" x14ac:dyDescent="0.25">
      <c r="C633"/>
      <c r="D633" s="2"/>
      <c r="E633" s="2"/>
      <c r="F633" s="2"/>
      <c r="G633" s="2"/>
      <c r="H633" s="2"/>
      <c r="I633" s="2"/>
      <c r="J633" s="2"/>
      <c r="K633" s="2"/>
    </row>
    <row r="634" spans="3:11" s="1" customFormat="1" x14ac:dyDescent="0.25">
      <c r="C634"/>
      <c r="D634" s="2"/>
      <c r="E634" s="2"/>
      <c r="F634" s="2"/>
      <c r="G634" s="2"/>
      <c r="H634" s="2"/>
      <c r="I634" s="2"/>
      <c r="J634" s="2"/>
      <c r="K634" s="2"/>
    </row>
    <row r="635" spans="3:11" s="1" customFormat="1" x14ac:dyDescent="0.25">
      <c r="C635"/>
      <c r="D635" s="2"/>
      <c r="E635" s="2"/>
      <c r="F635" s="2"/>
      <c r="G635" s="2"/>
      <c r="H635" s="2"/>
      <c r="I635" s="2"/>
      <c r="J635" s="2"/>
      <c r="K635" s="2"/>
    </row>
    <row r="636" spans="3:11" s="1" customFormat="1" x14ac:dyDescent="0.25">
      <c r="C636"/>
      <c r="D636" s="2"/>
      <c r="E636" s="2"/>
      <c r="F636" s="2"/>
      <c r="G636" s="2"/>
      <c r="H636" s="2"/>
      <c r="I636" s="2"/>
      <c r="J636" s="2"/>
      <c r="K636" s="2"/>
    </row>
    <row r="637" spans="3:11" s="1" customFormat="1" x14ac:dyDescent="0.25">
      <c r="C637"/>
      <c r="D637" s="2"/>
      <c r="E637" s="2"/>
      <c r="F637" s="2"/>
      <c r="G637" s="2"/>
      <c r="H637" s="2"/>
      <c r="I637" s="2"/>
      <c r="J637" s="2"/>
      <c r="K637" s="2"/>
    </row>
    <row r="638" spans="3:11" s="1" customFormat="1" x14ac:dyDescent="0.25">
      <c r="C638"/>
      <c r="D638" s="2"/>
      <c r="E638" s="2"/>
      <c r="F638" s="2"/>
      <c r="G638" s="2"/>
      <c r="H638" s="2"/>
      <c r="I638" s="2"/>
      <c r="J638" s="2"/>
      <c r="K638" s="2"/>
    </row>
    <row r="639" spans="3:11" s="1" customFormat="1" x14ac:dyDescent="0.25">
      <c r="C639"/>
      <c r="D639" s="2"/>
      <c r="E639" s="2"/>
      <c r="F639" s="2"/>
      <c r="G639" s="2"/>
      <c r="H639" s="2"/>
      <c r="I639" s="2"/>
      <c r="J639" s="2"/>
      <c r="K639" s="2"/>
    </row>
    <row r="640" spans="3:11" s="1" customFormat="1" x14ac:dyDescent="0.25">
      <c r="C640"/>
      <c r="D640" s="2"/>
      <c r="E640" s="2"/>
      <c r="F640" s="2"/>
      <c r="G640" s="2"/>
      <c r="H640" s="2"/>
      <c r="I640" s="2"/>
      <c r="J640" s="2"/>
      <c r="K640" s="2"/>
    </row>
    <row r="641" spans="3:11" s="1" customFormat="1" x14ac:dyDescent="0.25">
      <c r="C641"/>
      <c r="D641" s="2"/>
      <c r="E641" s="2"/>
      <c r="F641" s="2"/>
      <c r="G641" s="2"/>
      <c r="H641" s="2"/>
      <c r="I641" s="2"/>
      <c r="J641" s="2"/>
      <c r="K641" s="2"/>
    </row>
    <row r="642" spans="3:11" s="1" customFormat="1" x14ac:dyDescent="0.25">
      <c r="C642"/>
      <c r="D642" s="2"/>
      <c r="E642" s="2"/>
      <c r="F642" s="2"/>
      <c r="G642" s="2"/>
      <c r="H642" s="2"/>
      <c r="I642" s="2"/>
      <c r="J642" s="2"/>
      <c r="K642" s="2"/>
    </row>
    <row r="643" spans="3:11" s="1" customFormat="1" x14ac:dyDescent="0.25">
      <c r="C643"/>
      <c r="D643" s="2"/>
      <c r="E643" s="2"/>
      <c r="F643" s="2"/>
      <c r="G643" s="2"/>
      <c r="H643" s="2"/>
      <c r="I643" s="2"/>
      <c r="J643" s="2"/>
      <c r="K643" s="2"/>
    </row>
    <row r="644" spans="3:11" s="1" customFormat="1" x14ac:dyDescent="0.25">
      <c r="C644"/>
      <c r="D644" s="2"/>
      <c r="E644" s="2"/>
      <c r="F644" s="2"/>
      <c r="G644" s="2"/>
      <c r="H644" s="2"/>
      <c r="I644" s="2"/>
      <c r="J644" s="2"/>
      <c r="K644" s="2"/>
    </row>
    <row r="645" spans="3:11" s="1" customFormat="1" x14ac:dyDescent="0.25">
      <c r="C645"/>
      <c r="D645" s="2"/>
      <c r="E645" s="2"/>
      <c r="F645" s="2"/>
      <c r="G645" s="2"/>
      <c r="H645" s="2"/>
      <c r="I645" s="2"/>
      <c r="J645" s="2"/>
      <c r="K645" s="2"/>
    </row>
    <row r="646" spans="3:11" s="1" customFormat="1" x14ac:dyDescent="0.25">
      <c r="C646"/>
      <c r="D646" s="2"/>
      <c r="E646" s="2"/>
      <c r="F646" s="2"/>
      <c r="G646" s="2"/>
      <c r="H646" s="2"/>
      <c r="I646" s="2"/>
      <c r="J646" s="2"/>
      <c r="K646" s="2"/>
    </row>
    <row r="647" spans="3:11" s="1" customFormat="1" x14ac:dyDescent="0.25">
      <c r="C647"/>
      <c r="D647" s="2"/>
      <c r="E647" s="2"/>
      <c r="F647" s="2"/>
      <c r="G647" s="2"/>
      <c r="H647" s="2"/>
      <c r="I647" s="2"/>
      <c r="J647" s="2"/>
      <c r="K647" s="2"/>
    </row>
    <row r="648" spans="3:11" s="1" customFormat="1" x14ac:dyDescent="0.25">
      <c r="C648"/>
      <c r="D648" s="2"/>
      <c r="E648" s="2"/>
      <c r="F648" s="2"/>
      <c r="G648" s="2"/>
      <c r="H648" s="2"/>
      <c r="I648" s="2"/>
      <c r="J648" s="2"/>
      <c r="K648" s="2"/>
    </row>
    <row r="649" spans="3:11" s="1" customFormat="1" x14ac:dyDescent="0.25">
      <c r="C649"/>
      <c r="D649" s="2"/>
      <c r="E649" s="2"/>
      <c r="F649" s="2"/>
      <c r="G649" s="2"/>
      <c r="H649" s="2"/>
      <c r="I649" s="2"/>
      <c r="J649" s="2"/>
      <c r="K649" s="2"/>
    </row>
    <row r="650" spans="3:11" s="1" customFormat="1" x14ac:dyDescent="0.25">
      <c r="C650"/>
      <c r="D650" s="2"/>
      <c r="E650" s="2"/>
      <c r="F650" s="2"/>
      <c r="G650" s="2"/>
      <c r="H650" s="2"/>
      <c r="I650" s="2"/>
      <c r="J650" s="2"/>
      <c r="K650" s="2"/>
    </row>
    <row r="651" spans="3:11" s="1" customFormat="1" x14ac:dyDescent="0.25">
      <c r="C651"/>
      <c r="D651" s="2"/>
      <c r="E651" s="2"/>
      <c r="F651" s="2"/>
      <c r="G651" s="2"/>
      <c r="H651" s="2"/>
      <c r="I651" s="2"/>
      <c r="J651" s="2"/>
      <c r="K651" s="2"/>
    </row>
    <row r="652" spans="3:11" s="1" customFormat="1" x14ac:dyDescent="0.25">
      <c r="C652"/>
      <c r="D652" s="2"/>
      <c r="E652" s="2"/>
      <c r="F652" s="2"/>
      <c r="G652" s="2"/>
      <c r="H652" s="2"/>
      <c r="I652" s="2"/>
      <c r="J652" s="2"/>
      <c r="K652" s="2"/>
    </row>
    <row r="653" spans="3:11" s="1" customFormat="1" x14ac:dyDescent="0.25">
      <c r="C653"/>
      <c r="D653" s="2"/>
      <c r="E653" s="2"/>
      <c r="F653" s="2"/>
      <c r="G653" s="2"/>
      <c r="H653" s="2"/>
      <c r="I653" s="2"/>
      <c r="J653" s="2"/>
      <c r="K653" s="2"/>
    </row>
    <row r="654" spans="3:11" s="1" customFormat="1" x14ac:dyDescent="0.25">
      <c r="C654"/>
      <c r="D654" s="2"/>
      <c r="E654" s="2"/>
      <c r="F654" s="2"/>
      <c r="G654" s="2"/>
      <c r="H654" s="2"/>
      <c r="I654" s="2"/>
      <c r="J654" s="2"/>
      <c r="K654" s="2"/>
    </row>
    <row r="655" spans="3:11" s="1" customFormat="1" x14ac:dyDescent="0.25">
      <c r="C655"/>
      <c r="D655" s="2"/>
      <c r="E655" s="2"/>
      <c r="F655" s="2"/>
      <c r="G655" s="2"/>
      <c r="H655" s="2"/>
      <c r="I655" s="2"/>
      <c r="J655" s="2"/>
      <c r="K655" s="2"/>
    </row>
    <row r="656" spans="3:11" s="1" customFormat="1" x14ac:dyDescent="0.25">
      <c r="C656"/>
      <c r="D656" s="2"/>
      <c r="E656" s="2"/>
      <c r="F656" s="2"/>
      <c r="G656" s="2"/>
      <c r="H656" s="2"/>
      <c r="I656" s="2"/>
      <c r="J656" s="2"/>
      <c r="K656" s="2"/>
    </row>
    <row r="657" spans="3:11" s="1" customFormat="1" x14ac:dyDescent="0.25">
      <c r="C657"/>
      <c r="D657" s="2"/>
      <c r="E657" s="2"/>
      <c r="F657" s="2"/>
      <c r="G657" s="2"/>
      <c r="H657" s="2"/>
      <c r="I657" s="2"/>
      <c r="J657" s="2"/>
      <c r="K657" s="2"/>
    </row>
    <row r="658" spans="3:11" s="1" customFormat="1" x14ac:dyDescent="0.25">
      <c r="C658"/>
      <c r="D658" s="2"/>
      <c r="E658" s="2"/>
      <c r="F658" s="2"/>
      <c r="G658" s="2"/>
      <c r="H658" s="2"/>
      <c r="I658" s="2"/>
      <c r="J658" s="2"/>
      <c r="K658" s="2"/>
    </row>
    <row r="659" spans="3:11" s="1" customFormat="1" x14ac:dyDescent="0.25">
      <c r="C659"/>
      <c r="D659" s="2"/>
      <c r="E659" s="2"/>
      <c r="F659" s="2"/>
      <c r="G659" s="2"/>
      <c r="H659" s="2"/>
      <c r="I659" s="2"/>
      <c r="J659" s="2"/>
      <c r="K659" s="2"/>
    </row>
    <row r="660" spans="3:11" s="1" customFormat="1" x14ac:dyDescent="0.25">
      <c r="C660"/>
      <c r="D660" s="2"/>
      <c r="E660" s="2"/>
      <c r="F660" s="2"/>
      <c r="G660" s="2"/>
      <c r="H660" s="2"/>
      <c r="I660" s="2"/>
      <c r="J660" s="2"/>
      <c r="K660" s="2"/>
    </row>
    <row r="661" spans="3:11" s="1" customFormat="1" x14ac:dyDescent="0.25">
      <c r="C661"/>
      <c r="D661" s="2"/>
      <c r="E661" s="2"/>
      <c r="F661" s="2"/>
      <c r="G661" s="2"/>
      <c r="H661" s="2"/>
      <c r="I661" s="2"/>
      <c r="J661" s="2"/>
      <c r="K661" s="2"/>
    </row>
    <row r="662" spans="3:11" s="1" customFormat="1" x14ac:dyDescent="0.25">
      <c r="C662"/>
      <c r="D662" s="2"/>
      <c r="E662" s="2"/>
      <c r="F662" s="2"/>
      <c r="G662" s="2"/>
      <c r="H662" s="2"/>
      <c r="I662" s="2"/>
      <c r="J662" s="2"/>
      <c r="K662" s="2"/>
    </row>
    <row r="663" spans="3:11" s="1" customFormat="1" x14ac:dyDescent="0.25">
      <c r="C663"/>
      <c r="D663" s="2"/>
      <c r="E663" s="2"/>
      <c r="F663" s="2"/>
      <c r="G663" s="2"/>
      <c r="H663" s="2"/>
      <c r="I663" s="2"/>
      <c r="J663" s="2"/>
      <c r="K663" s="2"/>
    </row>
    <row r="664" spans="3:11" s="1" customFormat="1" x14ac:dyDescent="0.25">
      <c r="C664"/>
      <c r="D664" s="2"/>
      <c r="E664" s="2"/>
      <c r="F664" s="2"/>
      <c r="G664" s="2"/>
      <c r="H664" s="2"/>
      <c r="I664" s="2"/>
      <c r="J664" s="2"/>
      <c r="K664" s="2"/>
    </row>
    <row r="665" spans="3:11" s="1" customFormat="1" x14ac:dyDescent="0.25">
      <c r="C665"/>
      <c r="D665" s="2"/>
      <c r="E665" s="2"/>
      <c r="F665" s="2"/>
      <c r="G665" s="2"/>
      <c r="H665" s="2"/>
      <c r="I665" s="2"/>
      <c r="J665" s="2"/>
      <c r="K665" s="2"/>
    </row>
    <row r="666" spans="3:11" s="1" customFormat="1" x14ac:dyDescent="0.25">
      <c r="C666"/>
      <c r="D666" s="2"/>
      <c r="E666" s="2"/>
      <c r="F666" s="2"/>
      <c r="G666" s="2"/>
      <c r="H666" s="2"/>
      <c r="I666" s="2"/>
      <c r="J666" s="2"/>
      <c r="K666" s="2"/>
    </row>
    <row r="667" spans="3:11" s="1" customFormat="1" x14ac:dyDescent="0.25">
      <c r="C667"/>
      <c r="D667" s="2"/>
      <c r="E667" s="2"/>
      <c r="F667" s="2"/>
      <c r="G667" s="2"/>
      <c r="H667" s="2"/>
      <c r="I667" s="2"/>
      <c r="J667" s="2"/>
      <c r="K667" s="2"/>
    </row>
    <row r="668" spans="3:11" s="1" customFormat="1" x14ac:dyDescent="0.25">
      <c r="C668"/>
      <c r="D668" s="2"/>
      <c r="E668" s="2"/>
      <c r="F668" s="2"/>
      <c r="G668" s="2"/>
      <c r="H668" s="2"/>
      <c r="I668" s="2"/>
      <c r="J668" s="2"/>
      <c r="K668" s="2"/>
    </row>
    <row r="669" spans="3:11" s="1" customFormat="1" x14ac:dyDescent="0.25">
      <c r="C669"/>
      <c r="D669" s="2"/>
      <c r="E669" s="2"/>
      <c r="F669" s="2"/>
      <c r="G669" s="2"/>
      <c r="H669" s="2"/>
      <c r="I669" s="2"/>
      <c r="J669" s="2"/>
      <c r="K669" s="2"/>
    </row>
    <row r="670" spans="3:11" s="1" customFormat="1" x14ac:dyDescent="0.25">
      <c r="C670"/>
      <c r="D670" s="2"/>
      <c r="E670" s="2"/>
      <c r="F670" s="2"/>
      <c r="G670" s="2"/>
      <c r="H670" s="2"/>
      <c r="I670" s="2"/>
      <c r="J670" s="2"/>
      <c r="K670" s="2"/>
    </row>
    <row r="671" spans="3:11" s="1" customFormat="1" x14ac:dyDescent="0.25">
      <c r="C671"/>
      <c r="D671" s="2"/>
      <c r="E671" s="2"/>
      <c r="F671" s="2"/>
      <c r="G671" s="2"/>
      <c r="H671" s="2"/>
      <c r="I671" s="2"/>
      <c r="J671" s="2"/>
      <c r="K671" s="2"/>
    </row>
    <row r="672" spans="3:11" s="1" customFormat="1" x14ac:dyDescent="0.25">
      <c r="C672"/>
      <c r="D672" s="2"/>
      <c r="E672" s="2"/>
      <c r="F672" s="2"/>
      <c r="G672" s="2"/>
      <c r="H672" s="2"/>
      <c r="I672" s="2"/>
      <c r="J672" s="2"/>
      <c r="K672" s="2"/>
    </row>
    <row r="673" spans="3:11" s="1" customFormat="1" x14ac:dyDescent="0.25">
      <c r="C673"/>
      <c r="D673" s="2"/>
      <c r="E673" s="2"/>
      <c r="F673" s="2"/>
      <c r="G673" s="2"/>
      <c r="H673" s="2"/>
      <c r="I673" s="2"/>
      <c r="J673" s="2"/>
      <c r="K673" s="2"/>
    </row>
    <row r="674" spans="3:11" s="1" customFormat="1" x14ac:dyDescent="0.25">
      <c r="C674"/>
      <c r="D674" s="2"/>
      <c r="E674" s="2"/>
      <c r="F674" s="2"/>
      <c r="G674" s="2"/>
      <c r="H674" s="2"/>
      <c r="I674" s="2"/>
      <c r="J674" s="2"/>
      <c r="K674" s="2"/>
    </row>
    <row r="675" spans="3:11" s="1" customFormat="1" x14ac:dyDescent="0.25">
      <c r="C675"/>
      <c r="D675" s="2"/>
      <c r="E675" s="2"/>
      <c r="F675" s="2"/>
      <c r="G675" s="2"/>
      <c r="H675" s="2"/>
      <c r="I675" s="2"/>
      <c r="J675" s="2"/>
      <c r="K675" s="2"/>
    </row>
    <row r="676" spans="3:11" s="1" customFormat="1" x14ac:dyDescent="0.25">
      <c r="C676"/>
      <c r="D676" s="2"/>
      <c r="E676" s="2"/>
      <c r="F676" s="2"/>
      <c r="G676" s="2"/>
      <c r="H676" s="2"/>
      <c r="I676" s="2"/>
      <c r="J676" s="2"/>
      <c r="K676" s="2"/>
    </row>
    <row r="677" spans="3:11" s="1" customFormat="1" x14ac:dyDescent="0.25">
      <c r="C677"/>
      <c r="D677" s="2"/>
      <c r="E677" s="2"/>
      <c r="F677" s="2"/>
      <c r="G677" s="2"/>
      <c r="H677" s="2"/>
      <c r="I677" s="2"/>
      <c r="J677" s="2"/>
      <c r="K677" s="2"/>
    </row>
    <row r="678" spans="3:11" s="1" customFormat="1" x14ac:dyDescent="0.25">
      <c r="C678"/>
      <c r="D678" s="2"/>
      <c r="E678" s="2"/>
      <c r="F678" s="2"/>
      <c r="G678" s="2"/>
      <c r="H678" s="2"/>
      <c r="I678" s="2"/>
      <c r="J678" s="2"/>
      <c r="K678" s="2"/>
    </row>
    <row r="679" spans="3:11" s="1" customFormat="1" x14ac:dyDescent="0.25">
      <c r="C679"/>
      <c r="D679" s="2"/>
      <c r="E679" s="2"/>
      <c r="F679" s="2"/>
      <c r="G679" s="2"/>
      <c r="H679" s="2"/>
      <c r="I679" s="2"/>
      <c r="J679" s="2"/>
      <c r="K679" s="2"/>
    </row>
    <row r="680" spans="3:11" s="1" customFormat="1" x14ac:dyDescent="0.25">
      <c r="C680"/>
      <c r="D680" s="2"/>
      <c r="E680" s="2"/>
      <c r="F680" s="2"/>
      <c r="G680" s="2"/>
      <c r="H680" s="2"/>
      <c r="I680" s="2"/>
      <c r="J680" s="2"/>
      <c r="K680" s="2"/>
    </row>
    <row r="681" spans="3:11" s="1" customFormat="1" x14ac:dyDescent="0.25">
      <c r="C681"/>
      <c r="D681" s="2"/>
      <c r="E681" s="2"/>
      <c r="F681" s="2"/>
      <c r="G681" s="2"/>
      <c r="H681" s="2"/>
      <c r="I681" s="2"/>
      <c r="J681" s="2"/>
      <c r="K681" s="2"/>
    </row>
    <row r="682" spans="3:11" s="1" customFormat="1" x14ac:dyDescent="0.25">
      <c r="C682"/>
      <c r="D682" s="2"/>
      <c r="E682" s="2"/>
      <c r="F682" s="2"/>
      <c r="G682" s="2"/>
      <c r="H682" s="2"/>
      <c r="I682" s="2"/>
      <c r="J682" s="2"/>
      <c r="K682" s="2"/>
    </row>
    <row r="683" spans="3:11" s="1" customFormat="1" x14ac:dyDescent="0.25">
      <c r="C683"/>
      <c r="D683" s="2"/>
      <c r="E683" s="2"/>
      <c r="F683" s="2"/>
      <c r="G683" s="2"/>
      <c r="H683" s="2"/>
      <c r="I683" s="2"/>
      <c r="J683" s="2"/>
      <c r="K683" s="2"/>
    </row>
    <row r="684" spans="3:11" s="1" customFormat="1" x14ac:dyDescent="0.25">
      <c r="C684"/>
      <c r="D684" s="2"/>
      <c r="E684" s="2"/>
      <c r="F684" s="2"/>
      <c r="G684" s="2"/>
      <c r="H684" s="2"/>
      <c r="I684" s="2"/>
      <c r="J684" s="2"/>
      <c r="K684" s="2"/>
    </row>
    <row r="685" spans="3:11" s="1" customFormat="1" x14ac:dyDescent="0.25">
      <c r="C685"/>
      <c r="D685" s="2"/>
      <c r="E685" s="2"/>
      <c r="F685" s="2"/>
      <c r="G685" s="2"/>
      <c r="H685" s="2"/>
      <c r="I685" s="2"/>
      <c r="J685" s="2"/>
      <c r="K685" s="2"/>
    </row>
    <row r="686" spans="3:11" s="1" customFormat="1" x14ac:dyDescent="0.25">
      <c r="C686"/>
      <c r="D686" s="2"/>
      <c r="E686" s="2"/>
      <c r="F686" s="2"/>
      <c r="G686" s="2"/>
      <c r="H686" s="2"/>
      <c r="I686" s="2"/>
      <c r="J686" s="2"/>
      <c r="K686" s="2"/>
    </row>
    <row r="687" spans="3:11" s="1" customFormat="1" x14ac:dyDescent="0.25">
      <c r="C687"/>
      <c r="D687" s="2"/>
      <c r="E687" s="2"/>
      <c r="F687" s="2"/>
      <c r="G687" s="2"/>
      <c r="H687" s="2"/>
      <c r="I687" s="2"/>
      <c r="J687" s="2"/>
      <c r="K687" s="2"/>
    </row>
    <row r="688" spans="3:11" s="1" customFormat="1" x14ac:dyDescent="0.25">
      <c r="C688"/>
      <c r="D688" s="2"/>
      <c r="E688" s="2"/>
      <c r="F688" s="2"/>
      <c r="G688" s="2"/>
      <c r="H688" s="2"/>
      <c r="I688" s="2"/>
      <c r="J688" s="2"/>
      <c r="K688" s="2"/>
    </row>
    <row r="689" spans="3:11" s="1" customFormat="1" x14ac:dyDescent="0.25">
      <c r="C689"/>
      <c r="D689" s="2"/>
      <c r="E689" s="2"/>
      <c r="F689" s="2"/>
      <c r="G689" s="2"/>
      <c r="H689" s="2"/>
      <c r="I689" s="2"/>
      <c r="J689" s="2"/>
      <c r="K689" s="2"/>
    </row>
    <row r="690" spans="3:11" s="1" customFormat="1" x14ac:dyDescent="0.25">
      <c r="C690"/>
      <c r="D690" s="2"/>
      <c r="E690" s="2"/>
      <c r="F690" s="2"/>
      <c r="G690" s="2"/>
      <c r="H690" s="2"/>
      <c r="I690" s="2"/>
      <c r="J690" s="2"/>
      <c r="K690" s="2"/>
    </row>
    <row r="691" spans="3:11" s="1" customFormat="1" x14ac:dyDescent="0.25">
      <c r="C691"/>
      <c r="D691" s="2"/>
      <c r="E691" s="2"/>
      <c r="F691" s="2"/>
      <c r="G691" s="2"/>
      <c r="H691" s="2"/>
      <c r="I691" s="2"/>
      <c r="J691" s="2"/>
      <c r="K691" s="2"/>
    </row>
    <row r="692" spans="3:11" s="1" customFormat="1" x14ac:dyDescent="0.25">
      <c r="C692"/>
      <c r="D692" s="2"/>
      <c r="E692" s="2"/>
      <c r="F692" s="2"/>
      <c r="G692" s="2"/>
      <c r="H692" s="2"/>
      <c r="I692" s="2"/>
      <c r="J692" s="2"/>
      <c r="K692" s="2"/>
    </row>
    <row r="693" spans="3:11" s="1" customFormat="1" x14ac:dyDescent="0.25">
      <c r="C693"/>
      <c r="D693" s="2"/>
      <c r="E693" s="2"/>
      <c r="F693" s="2"/>
      <c r="G693" s="2"/>
      <c r="H693" s="2"/>
      <c r="I693" s="2"/>
      <c r="J693" s="2"/>
      <c r="K693" s="2"/>
    </row>
    <row r="694" spans="3:11" s="1" customFormat="1" x14ac:dyDescent="0.25">
      <c r="C694"/>
      <c r="D694" s="2"/>
      <c r="E694" s="2"/>
      <c r="F694" s="2"/>
      <c r="G694" s="2"/>
      <c r="H694" s="2"/>
      <c r="I694" s="2"/>
      <c r="J694" s="2"/>
      <c r="K694" s="2"/>
    </row>
    <row r="695" spans="3:11" s="1" customFormat="1" x14ac:dyDescent="0.25">
      <c r="C695"/>
      <c r="D695" s="2"/>
      <c r="E695" s="2"/>
      <c r="F695" s="2"/>
      <c r="G695" s="2"/>
      <c r="H695" s="2"/>
      <c r="I695" s="2"/>
      <c r="J695" s="2"/>
      <c r="K695" s="2"/>
    </row>
    <row r="696" spans="3:11" s="1" customFormat="1" x14ac:dyDescent="0.25">
      <c r="C696"/>
      <c r="D696" s="2"/>
      <c r="E696" s="2"/>
      <c r="F696" s="2"/>
      <c r="G696" s="2"/>
      <c r="H696" s="2"/>
      <c r="I696" s="2"/>
      <c r="J696" s="2"/>
      <c r="K696" s="2"/>
    </row>
    <row r="697" spans="3:11" s="1" customFormat="1" x14ac:dyDescent="0.25">
      <c r="C697"/>
      <c r="D697" s="2"/>
      <c r="E697" s="2"/>
      <c r="F697" s="2"/>
      <c r="G697" s="2"/>
      <c r="H697" s="2"/>
      <c r="I697" s="2"/>
      <c r="J697" s="2"/>
      <c r="K697" s="2"/>
    </row>
    <row r="698" spans="3:11" s="1" customFormat="1" x14ac:dyDescent="0.25">
      <c r="C698"/>
      <c r="D698" s="2"/>
      <c r="E698" s="2"/>
      <c r="F698" s="2"/>
      <c r="G698" s="2"/>
      <c r="H698" s="2"/>
      <c r="I698" s="2"/>
      <c r="J698" s="2"/>
      <c r="K698" s="2"/>
    </row>
    <row r="699" spans="3:11" s="1" customFormat="1" x14ac:dyDescent="0.25">
      <c r="C699"/>
      <c r="D699" s="2"/>
      <c r="E699" s="2"/>
      <c r="F699" s="2"/>
      <c r="G699" s="2"/>
      <c r="H699" s="2"/>
      <c r="I699" s="2"/>
      <c r="J699" s="2"/>
      <c r="K699" s="2"/>
    </row>
    <row r="700" spans="3:11" s="1" customFormat="1" x14ac:dyDescent="0.25">
      <c r="C700"/>
      <c r="D700" s="2"/>
      <c r="E700" s="2"/>
      <c r="F700" s="2"/>
      <c r="G700" s="2"/>
      <c r="H700" s="2"/>
      <c r="I700" s="2"/>
      <c r="J700" s="2"/>
      <c r="K700" s="2"/>
    </row>
    <row r="701" spans="3:11" s="1" customFormat="1" x14ac:dyDescent="0.25">
      <c r="C701"/>
      <c r="D701" s="2"/>
      <c r="E701" s="2"/>
      <c r="F701" s="2"/>
      <c r="G701" s="2"/>
      <c r="H701" s="2"/>
      <c r="I701" s="2"/>
      <c r="J701" s="2"/>
      <c r="K701" s="2"/>
    </row>
    <row r="702" spans="3:11" s="1" customFormat="1" x14ac:dyDescent="0.25">
      <c r="C702"/>
      <c r="D702" s="2"/>
      <c r="E702" s="2"/>
      <c r="F702" s="2"/>
      <c r="G702" s="2"/>
      <c r="H702" s="2"/>
      <c r="I702" s="2"/>
      <c r="J702" s="2"/>
      <c r="K702" s="2"/>
    </row>
    <row r="703" spans="3:11" s="1" customFormat="1" x14ac:dyDescent="0.25">
      <c r="C703"/>
      <c r="D703" s="2"/>
      <c r="E703" s="2"/>
      <c r="F703" s="2"/>
      <c r="G703" s="2"/>
      <c r="H703" s="2"/>
      <c r="I703" s="2"/>
      <c r="J703" s="2"/>
      <c r="K703" s="2"/>
    </row>
    <row r="704" spans="3:11" s="1" customFormat="1" x14ac:dyDescent="0.25">
      <c r="C704"/>
      <c r="D704" s="2"/>
      <c r="E704" s="2"/>
      <c r="F704" s="2"/>
      <c r="G704" s="2"/>
      <c r="H704" s="2"/>
      <c r="I704" s="2"/>
      <c r="J704" s="2"/>
      <c r="K704" s="2"/>
    </row>
    <row r="705" spans="3:11" s="1" customFormat="1" x14ac:dyDescent="0.25">
      <c r="C705"/>
      <c r="D705" s="2"/>
      <c r="E705" s="2"/>
      <c r="F705" s="2"/>
      <c r="G705" s="2"/>
      <c r="H705" s="2"/>
      <c r="I705" s="2"/>
      <c r="J705" s="2"/>
      <c r="K705" s="2"/>
    </row>
    <row r="706" spans="3:11" s="1" customFormat="1" x14ac:dyDescent="0.25">
      <c r="C706"/>
      <c r="D706" s="2"/>
      <c r="E706" s="2"/>
      <c r="F706" s="2"/>
      <c r="G706" s="2"/>
      <c r="H706" s="2"/>
      <c r="I706" s="2"/>
      <c r="J706" s="2"/>
      <c r="K706" s="2"/>
    </row>
    <row r="707" spans="3:11" s="1" customFormat="1" x14ac:dyDescent="0.25">
      <c r="C707"/>
      <c r="D707" s="2"/>
      <c r="E707" s="2"/>
      <c r="F707" s="2"/>
      <c r="G707" s="2"/>
      <c r="H707" s="2"/>
      <c r="I707" s="2"/>
      <c r="J707" s="2"/>
      <c r="K707" s="2"/>
    </row>
    <row r="708" spans="3:11" s="1" customFormat="1" x14ac:dyDescent="0.25">
      <c r="C708"/>
      <c r="D708" s="2"/>
      <c r="E708" s="2"/>
      <c r="F708" s="2"/>
      <c r="G708" s="2"/>
      <c r="H708" s="2"/>
      <c r="I708" s="2"/>
      <c r="J708" s="2"/>
      <c r="K708" s="2"/>
    </row>
    <row r="709" spans="3:11" s="1" customFormat="1" x14ac:dyDescent="0.25">
      <c r="C709"/>
      <c r="D709" s="2"/>
      <c r="E709" s="2"/>
      <c r="F709" s="2"/>
      <c r="G709" s="2"/>
      <c r="H709" s="2"/>
      <c r="I709" s="2"/>
      <c r="J709" s="2"/>
      <c r="K709" s="2"/>
    </row>
    <row r="710" spans="3:11" s="1" customFormat="1" x14ac:dyDescent="0.25">
      <c r="C710"/>
      <c r="D710" s="2"/>
      <c r="E710" s="2"/>
      <c r="F710" s="2"/>
      <c r="G710" s="2"/>
      <c r="H710" s="2"/>
      <c r="I710" s="2"/>
      <c r="J710" s="2"/>
      <c r="K710" s="2"/>
    </row>
    <row r="711" spans="3:11" s="1" customFormat="1" x14ac:dyDescent="0.25">
      <c r="C711"/>
      <c r="D711" s="2"/>
      <c r="E711" s="2"/>
      <c r="F711" s="2"/>
      <c r="G711" s="2"/>
      <c r="H711" s="2"/>
      <c r="I711" s="2"/>
      <c r="J711" s="2"/>
      <c r="K711" s="2"/>
    </row>
    <row r="712" spans="3:11" s="1" customFormat="1" x14ac:dyDescent="0.25">
      <c r="C712"/>
      <c r="D712" s="2"/>
      <c r="E712" s="2"/>
      <c r="F712" s="2"/>
      <c r="G712" s="2"/>
      <c r="H712" s="2"/>
      <c r="I712" s="2"/>
      <c r="J712" s="2"/>
      <c r="K712" s="2"/>
    </row>
    <row r="713" spans="3:11" s="1" customFormat="1" x14ac:dyDescent="0.25">
      <c r="C713"/>
      <c r="D713" s="2"/>
      <c r="E713" s="2"/>
      <c r="F713" s="2"/>
      <c r="G713" s="2"/>
      <c r="H713" s="2"/>
      <c r="I713" s="2"/>
      <c r="J713" s="2"/>
      <c r="K713" s="2"/>
    </row>
    <row r="714" spans="3:11" s="1" customFormat="1" x14ac:dyDescent="0.25">
      <c r="C714"/>
      <c r="D714" s="2"/>
      <c r="E714" s="2"/>
      <c r="F714" s="2"/>
      <c r="G714" s="2"/>
      <c r="H714" s="2"/>
      <c r="I714" s="2"/>
      <c r="J714" s="2"/>
      <c r="K714" s="2"/>
    </row>
    <row r="715" spans="3:11" s="1" customFormat="1" x14ac:dyDescent="0.25">
      <c r="C715"/>
      <c r="D715" s="2"/>
      <c r="E715" s="2"/>
      <c r="F715" s="2"/>
      <c r="G715" s="2"/>
      <c r="H715" s="2"/>
      <c r="I715" s="2"/>
      <c r="J715" s="2"/>
      <c r="K715" s="2"/>
    </row>
    <row r="716" spans="3:11" s="1" customFormat="1" x14ac:dyDescent="0.25">
      <c r="C716"/>
      <c r="D716" s="2"/>
      <c r="E716" s="2"/>
      <c r="F716" s="2"/>
      <c r="G716" s="2"/>
      <c r="H716" s="2"/>
      <c r="I716" s="2"/>
      <c r="J716" s="2"/>
      <c r="K716" s="2"/>
    </row>
    <row r="717" spans="3:11" s="1" customFormat="1" x14ac:dyDescent="0.25">
      <c r="C717"/>
      <c r="D717" s="2"/>
      <c r="E717" s="2"/>
      <c r="F717" s="2"/>
      <c r="G717" s="2"/>
      <c r="H717" s="2"/>
      <c r="I717" s="2"/>
      <c r="J717" s="2"/>
      <c r="K717" s="2"/>
    </row>
    <row r="718" spans="3:11" s="1" customFormat="1" x14ac:dyDescent="0.25">
      <c r="C718"/>
      <c r="D718" s="2"/>
      <c r="E718" s="2"/>
      <c r="F718" s="2"/>
      <c r="G718" s="2"/>
      <c r="H718" s="2"/>
      <c r="I718" s="2"/>
      <c r="J718" s="2"/>
      <c r="K718" s="2"/>
    </row>
    <row r="719" spans="3:11" s="1" customFormat="1" x14ac:dyDescent="0.25">
      <c r="C719"/>
      <c r="D719" s="2"/>
      <c r="E719" s="2"/>
      <c r="F719" s="2"/>
      <c r="G719" s="2"/>
      <c r="H719" s="2"/>
      <c r="I719" s="2"/>
      <c r="J719" s="2"/>
      <c r="K719" s="2"/>
    </row>
    <row r="720" spans="3:11" s="1" customFormat="1" x14ac:dyDescent="0.25">
      <c r="C720"/>
      <c r="D720" s="2"/>
      <c r="E720" s="2"/>
      <c r="F720" s="2"/>
      <c r="G720" s="2"/>
      <c r="H720" s="2"/>
      <c r="I720" s="2"/>
      <c r="J720" s="2"/>
      <c r="K720" s="2"/>
    </row>
    <row r="721" spans="3:11" s="1" customFormat="1" x14ac:dyDescent="0.25">
      <c r="C721"/>
      <c r="D721" s="2"/>
      <c r="E721" s="2"/>
      <c r="F721" s="2"/>
      <c r="G721" s="2"/>
      <c r="H721" s="2"/>
      <c r="I721" s="2"/>
      <c r="J721" s="2"/>
      <c r="K721" s="2"/>
    </row>
    <row r="722" spans="3:11" s="1" customFormat="1" x14ac:dyDescent="0.25">
      <c r="C722"/>
      <c r="D722" s="2"/>
      <c r="E722" s="2"/>
      <c r="F722" s="2"/>
      <c r="G722" s="2"/>
      <c r="H722" s="2"/>
      <c r="I722" s="2"/>
      <c r="J722" s="2"/>
      <c r="K722" s="2"/>
    </row>
    <row r="723" spans="3:11" s="1" customFormat="1" x14ac:dyDescent="0.25">
      <c r="C723"/>
      <c r="D723" s="2"/>
      <c r="E723" s="2"/>
      <c r="F723" s="2"/>
      <c r="G723" s="2"/>
      <c r="H723" s="2"/>
      <c r="I723" s="2"/>
      <c r="J723" s="2"/>
      <c r="K723" s="2"/>
    </row>
    <row r="724" spans="3:11" s="1" customFormat="1" x14ac:dyDescent="0.25">
      <c r="C724"/>
      <c r="D724" s="2"/>
      <c r="E724" s="2"/>
      <c r="F724" s="2"/>
      <c r="G724" s="2"/>
      <c r="H724" s="2"/>
      <c r="I724" s="2"/>
      <c r="J724" s="2"/>
      <c r="K724" s="2"/>
    </row>
    <row r="725" spans="3:11" s="1" customFormat="1" x14ac:dyDescent="0.25">
      <c r="C725"/>
      <c r="D725" s="2"/>
      <c r="E725" s="2"/>
      <c r="F725" s="2"/>
      <c r="G725" s="2"/>
      <c r="H725" s="2"/>
      <c r="I725" s="2"/>
      <c r="J725" s="2"/>
      <c r="K725" s="2"/>
    </row>
    <row r="726" spans="3:11" s="1" customFormat="1" x14ac:dyDescent="0.25">
      <c r="C726"/>
      <c r="D726" s="2"/>
      <c r="E726" s="2"/>
      <c r="F726" s="2"/>
      <c r="G726" s="2"/>
      <c r="H726" s="2"/>
      <c r="I726" s="2"/>
      <c r="J726" s="2"/>
      <c r="K726" s="2"/>
    </row>
    <row r="727" spans="3:11" s="1" customFormat="1" x14ac:dyDescent="0.25">
      <c r="C727"/>
      <c r="D727" s="2"/>
      <c r="E727" s="2"/>
      <c r="F727" s="2"/>
      <c r="G727" s="2"/>
      <c r="H727" s="2"/>
      <c r="I727" s="2"/>
      <c r="J727" s="2"/>
      <c r="K727" s="2"/>
    </row>
    <row r="728" spans="3:11" s="1" customFormat="1" x14ac:dyDescent="0.25">
      <c r="C728"/>
      <c r="D728" s="2"/>
      <c r="E728" s="2"/>
      <c r="F728" s="2"/>
      <c r="G728" s="2"/>
      <c r="H728" s="2"/>
      <c r="I728" s="2"/>
      <c r="J728" s="2"/>
      <c r="K728" s="2"/>
    </row>
    <row r="729" spans="3:11" s="1" customFormat="1" x14ac:dyDescent="0.25">
      <c r="C729"/>
      <c r="D729" s="2"/>
      <c r="E729" s="2"/>
      <c r="F729" s="2"/>
      <c r="G729" s="2"/>
      <c r="H729" s="2"/>
      <c r="I729" s="2"/>
      <c r="J729" s="2"/>
      <c r="K729" s="2"/>
    </row>
    <row r="730" spans="3:11" s="1" customFormat="1" x14ac:dyDescent="0.25">
      <c r="C730"/>
      <c r="D730" s="2"/>
      <c r="E730" s="2"/>
      <c r="F730" s="2"/>
      <c r="G730" s="2"/>
      <c r="H730" s="2"/>
      <c r="I730" s="2"/>
      <c r="J730" s="2"/>
      <c r="K730" s="2"/>
    </row>
    <row r="731" spans="3:11" s="1" customFormat="1" x14ac:dyDescent="0.25">
      <c r="C731"/>
      <c r="D731" s="2"/>
      <c r="E731" s="2"/>
      <c r="F731" s="2"/>
      <c r="G731" s="2"/>
      <c r="H731" s="2"/>
      <c r="I731" s="2"/>
      <c r="J731" s="2"/>
      <c r="K731" s="2"/>
    </row>
    <row r="732" spans="3:11" s="1" customFormat="1" x14ac:dyDescent="0.25">
      <c r="C732"/>
      <c r="D732" s="2"/>
      <c r="E732" s="2"/>
      <c r="F732" s="2"/>
      <c r="G732" s="2"/>
      <c r="H732" s="2"/>
      <c r="I732" s="2"/>
      <c r="J732" s="2"/>
      <c r="K732" s="2"/>
    </row>
    <row r="733" spans="3:11" s="1" customFormat="1" x14ac:dyDescent="0.25">
      <c r="C733"/>
      <c r="D733" s="2"/>
      <c r="E733" s="2"/>
      <c r="F733" s="2"/>
      <c r="G733" s="2"/>
      <c r="H733" s="2"/>
      <c r="I733" s="2"/>
      <c r="J733" s="2"/>
      <c r="K733" s="2"/>
    </row>
    <row r="734" spans="3:11" s="1" customFormat="1" x14ac:dyDescent="0.25">
      <c r="C734"/>
      <c r="D734" s="2"/>
      <c r="E734" s="2"/>
      <c r="F734" s="2"/>
      <c r="G734" s="2"/>
      <c r="H734" s="2"/>
      <c r="I734" s="2"/>
      <c r="J734" s="2"/>
      <c r="K734" s="2"/>
    </row>
    <row r="735" spans="3:11" s="1" customFormat="1" x14ac:dyDescent="0.25">
      <c r="C735"/>
      <c r="D735" s="2"/>
      <c r="E735" s="2"/>
      <c r="F735" s="2"/>
      <c r="G735" s="2"/>
      <c r="H735" s="2"/>
      <c r="I735" s="2"/>
      <c r="J735" s="2"/>
      <c r="K735" s="2"/>
    </row>
    <row r="736" spans="3:11" s="1" customFormat="1" x14ac:dyDescent="0.25">
      <c r="C736"/>
      <c r="D736" s="2"/>
      <c r="E736" s="2"/>
      <c r="F736" s="2"/>
      <c r="G736" s="2"/>
      <c r="H736" s="2"/>
      <c r="I736" s="2"/>
      <c r="J736" s="2"/>
      <c r="K736" s="2"/>
    </row>
    <row r="737" spans="3:11" s="1" customFormat="1" x14ac:dyDescent="0.25">
      <c r="C737"/>
      <c r="D737" s="2"/>
      <c r="E737" s="2"/>
      <c r="F737" s="2"/>
      <c r="G737" s="2"/>
      <c r="H737" s="2"/>
      <c r="I737" s="2"/>
      <c r="J737" s="2"/>
      <c r="K737" s="2"/>
    </row>
    <row r="738" spans="3:11" s="1" customFormat="1" x14ac:dyDescent="0.25">
      <c r="C738"/>
      <c r="D738" s="2"/>
      <c r="E738" s="2"/>
      <c r="F738" s="2"/>
      <c r="G738" s="2"/>
      <c r="H738" s="2"/>
      <c r="I738" s="2"/>
      <c r="J738" s="2"/>
      <c r="K738" s="2"/>
    </row>
    <row r="739" spans="3:11" s="1" customFormat="1" x14ac:dyDescent="0.25">
      <c r="C739"/>
      <c r="D739" s="2"/>
      <c r="E739" s="2"/>
      <c r="F739" s="2"/>
      <c r="G739" s="2"/>
      <c r="H739" s="2"/>
      <c r="I739" s="2"/>
      <c r="J739" s="2"/>
      <c r="K739" s="2"/>
    </row>
    <row r="740" spans="3:11" s="1" customFormat="1" x14ac:dyDescent="0.25">
      <c r="C740"/>
      <c r="D740" s="2"/>
      <c r="E740" s="2"/>
      <c r="F740" s="2"/>
      <c r="G740" s="2"/>
      <c r="H740" s="2"/>
      <c r="I740" s="2"/>
      <c r="J740" s="2"/>
      <c r="K740" s="2"/>
    </row>
    <row r="741" spans="3:11" s="1" customFormat="1" x14ac:dyDescent="0.25">
      <c r="C741"/>
      <c r="D741" s="2"/>
      <c r="E741" s="2"/>
      <c r="F741" s="2"/>
      <c r="G741" s="2"/>
      <c r="H741" s="2"/>
      <c r="I741" s="2"/>
      <c r="J741" s="2"/>
      <c r="K741" s="2"/>
    </row>
    <row r="742" spans="3:11" s="1" customFormat="1" x14ac:dyDescent="0.25">
      <c r="C742"/>
      <c r="D742" s="2"/>
      <c r="E742" s="2"/>
      <c r="F742" s="2"/>
      <c r="G742" s="2"/>
      <c r="H742" s="2"/>
      <c r="I742" s="2"/>
      <c r="J742" s="2"/>
      <c r="K742" s="2"/>
    </row>
    <row r="743" spans="3:11" s="1" customFormat="1" x14ac:dyDescent="0.25">
      <c r="C743"/>
      <c r="D743" s="2"/>
      <c r="E743" s="2"/>
      <c r="F743" s="2"/>
      <c r="G743" s="2"/>
      <c r="H743" s="2"/>
      <c r="I743" s="2"/>
      <c r="J743" s="2"/>
      <c r="K743" s="2"/>
    </row>
    <row r="744" spans="3:11" s="1" customFormat="1" x14ac:dyDescent="0.25">
      <c r="C744"/>
      <c r="D744" s="2"/>
      <c r="E744" s="2"/>
      <c r="F744" s="2"/>
      <c r="G744" s="2"/>
      <c r="H744" s="2"/>
      <c r="I744" s="2"/>
      <c r="J744" s="2"/>
      <c r="K744" s="2"/>
    </row>
    <row r="745" spans="3:11" s="1" customFormat="1" x14ac:dyDescent="0.25">
      <c r="C745"/>
      <c r="D745" s="2"/>
      <c r="E745" s="2"/>
      <c r="F745" s="2"/>
      <c r="G745" s="2"/>
      <c r="H745" s="2"/>
      <c r="I745" s="2"/>
      <c r="J745" s="2"/>
      <c r="K745" s="2"/>
    </row>
    <row r="746" spans="3:11" s="1" customFormat="1" x14ac:dyDescent="0.25">
      <c r="C746"/>
      <c r="D746" s="2"/>
      <c r="E746" s="2"/>
      <c r="F746" s="2"/>
      <c r="G746" s="2"/>
      <c r="H746" s="2"/>
      <c r="I746" s="2"/>
      <c r="J746" s="2"/>
      <c r="K746" s="2"/>
    </row>
    <row r="747" spans="3:11" s="1" customFormat="1" x14ac:dyDescent="0.25">
      <c r="C747"/>
      <c r="D747" s="2"/>
      <c r="E747" s="2"/>
      <c r="F747" s="2"/>
      <c r="G747" s="2"/>
      <c r="H747" s="2"/>
      <c r="I747" s="2"/>
      <c r="J747" s="2"/>
      <c r="K747" s="2"/>
    </row>
    <row r="748" spans="3:11" s="1" customFormat="1" x14ac:dyDescent="0.25">
      <c r="C748"/>
      <c r="D748" s="2"/>
      <c r="E748" s="2"/>
      <c r="F748" s="2"/>
      <c r="G748" s="2"/>
      <c r="H748" s="2"/>
      <c r="I748" s="2"/>
      <c r="J748" s="2"/>
      <c r="K748" s="2"/>
    </row>
    <row r="749" spans="3:11" s="1" customFormat="1" x14ac:dyDescent="0.25">
      <c r="C749"/>
      <c r="D749" s="2"/>
      <c r="E749" s="2"/>
      <c r="F749" s="2"/>
      <c r="G749" s="2"/>
      <c r="H749" s="2"/>
      <c r="I749" s="2"/>
      <c r="J749" s="2"/>
      <c r="K749" s="2"/>
    </row>
    <row r="750" spans="3:11" s="1" customFormat="1" x14ac:dyDescent="0.25">
      <c r="C750"/>
      <c r="D750" s="2"/>
      <c r="E750" s="2"/>
      <c r="F750" s="2"/>
      <c r="G750" s="2"/>
      <c r="H750" s="2"/>
      <c r="I750" s="2"/>
      <c r="J750" s="2"/>
      <c r="K750" s="2"/>
    </row>
    <row r="751" spans="3:11" s="1" customFormat="1" x14ac:dyDescent="0.25">
      <c r="C751"/>
      <c r="D751" s="2"/>
      <c r="E751" s="2"/>
      <c r="F751" s="2"/>
      <c r="G751" s="2"/>
      <c r="H751" s="2"/>
      <c r="I751" s="2"/>
      <c r="J751" s="2"/>
      <c r="K751" s="2"/>
    </row>
    <row r="752" spans="3:11" s="1" customFormat="1" x14ac:dyDescent="0.25">
      <c r="C752"/>
      <c r="D752" s="2"/>
      <c r="E752" s="2"/>
      <c r="F752" s="2"/>
      <c r="G752" s="2"/>
      <c r="H752" s="2"/>
      <c r="I752" s="2"/>
      <c r="J752" s="2"/>
      <c r="K752" s="2"/>
    </row>
    <row r="753" spans="3:11" s="1" customFormat="1" x14ac:dyDescent="0.25">
      <c r="C753"/>
      <c r="D753" s="2"/>
      <c r="E753" s="2"/>
      <c r="F753" s="2"/>
      <c r="G753" s="2"/>
      <c r="H753" s="2"/>
      <c r="I753" s="2"/>
      <c r="J753" s="2"/>
      <c r="K753" s="2"/>
    </row>
    <row r="754" spans="3:11" s="1" customFormat="1" x14ac:dyDescent="0.25">
      <c r="C754"/>
      <c r="D754" s="2"/>
      <c r="E754" s="2"/>
      <c r="F754" s="2"/>
      <c r="G754" s="2"/>
      <c r="H754" s="2"/>
      <c r="I754" s="2"/>
      <c r="J754" s="2"/>
      <c r="K754" s="2"/>
    </row>
    <row r="755" spans="3:11" s="1" customFormat="1" x14ac:dyDescent="0.25">
      <c r="C755"/>
      <c r="D755" s="2"/>
      <c r="E755" s="2"/>
      <c r="F755" s="2"/>
      <c r="G755" s="2"/>
      <c r="H755" s="2"/>
      <c r="I755" s="2"/>
      <c r="J755" s="2"/>
      <c r="K755" s="2"/>
    </row>
    <row r="756" spans="3:11" s="1" customFormat="1" x14ac:dyDescent="0.25">
      <c r="C756"/>
      <c r="D756" s="2"/>
      <c r="E756" s="2"/>
      <c r="F756" s="2"/>
      <c r="G756" s="2"/>
      <c r="H756" s="2"/>
      <c r="I756" s="2"/>
      <c r="J756" s="2"/>
      <c r="K756" s="2"/>
    </row>
    <row r="757" spans="3:11" s="1" customFormat="1" x14ac:dyDescent="0.25">
      <c r="C757"/>
      <c r="D757" s="2"/>
      <c r="E757" s="2"/>
      <c r="F757" s="2"/>
      <c r="G757" s="2"/>
      <c r="H757" s="2"/>
      <c r="I757" s="2"/>
      <c r="J757" s="2"/>
      <c r="K757" s="2"/>
    </row>
    <row r="758" spans="3:11" s="1" customFormat="1" x14ac:dyDescent="0.25">
      <c r="C758"/>
      <c r="D758" s="2"/>
      <c r="E758" s="2"/>
      <c r="F758" s="2"/>
      <c r="G758" s="2"/>
      <c r="H758" s="2"/>
      <c r="I758" s="2"/>
      <c r="J758" s="2"/>
      <c r="K758" s="2"/>
    </row>
    <row r="759" spans="3:11" s="1" customFormat="1" x14ac:dyDescent="0.25">
      <c r="C759"/>
      <c r="D759" s="2"/>
      <c r="E759" s="2"/>
      <c r="F759" s="2"/>
      <c r="G759" s="2"/>
      <c r="H759" s="2"/>
      <c r="I759" s="2"/>
      <c r="J759" s="2"/>
      <c r="K759" s="2"/>
    </row>
    <row r="760" spans="3:11" s="1" customFormat="1" x14ac:dyDescent="0.25">
      <c r="C760"/>
      <c r="D760" s="2"/>
      <c r="E760" s="2"/>
      <c r="F760" s="2"/>
      <c r="G760" s="2"/>
      <c r="H760" s="2"/>
      <c r="I760" s="2"/>
      <c r="J760" s="2"/>
      <c r="K760" s="2"/>
    </row>
    <row r="761" spans="3:11" s="1" customFormat="1" x14ac:dyDescent="0.25">
      <c r="C761"/>
      <c r="D761" s="2"/>
      <c r="E761" s="2"/>
      <c r="F761" s="2"/>
      <c r="G761" s="2"/>
      <c r="H761" s="2"/>
      <c r="I761" s="2"/>
      <c r="J761" s="2"/>
      <c r="K761" s="2"/>
    </row>
    <row r="762" spans="3:11" s="1" customFormat="1" x14ac:dyDescent="0.25">
      <c r="C762"/>
      <c r="D762" s="2"/>
      <c r="E762" s="2"/>
      <c r="F762" s="2"/>
      <c r="G762" s="2"/>
      <c r="H762" s="2"/>
      <c r="I762" s="2"/>
      <c r="J762" s="2"/>
      <c r="K762" s="2"/>
    </row>
    <row r="763" spans="3:11" s="1" customFormat="1" x14ac:dyDescent="0.25">
      <c r="C763"/>
      <c r="D763" s="2"/>
      <c r="E763" s="2"/>
      <c r="F763" s="2"/>
      <c r="G763" s="2"/>
      <c r="H763" s="2"/>
      <c r="I763" s="2"/>
      <c r="J763" s="2"/>
      <c r="K763" s="2"/>
    </row>
    <row r="764" spans="3:11" s="1" customFormat="1" x14ac:dyDescent="0.25">
      <c r="C764"/>
      <c r="D764" s="2"/>
      <c r="E764" s="2"/>
      <c r="F764" s="2"/>
      <c r="G764" s="2"/>
      <c r="H764" s="2"/>
      <c r="I764" s="2"/>
      <c r="J764" s="2"/>
      <c r="K764" s="2"/>
    </row>
    <row r="765" spans="3:11" s="1" customFormat="1" x14ac:dyDescent="0.25">
      <c r="C765"/>
      <c r="D765" s="2"/>
      <c r="E765" s="2"/>
      <c r="F765" s="2"/>
      <c r="G765" s="2"/>
      <c r="H765" s="2"/>
      <c r="I765" s="2"/>
      <c r="J765" s="2"/>
      <c r="K765" s="2"/>
    </row>
    <row r="766" spans="3:11" s="1" customFormat="1" x14ac:dyDescent="0.25">
      <c r="C766"/>
      <c r="D766" s="2"/>
      <c r="E766" s="2"/>
      <c r="F766" s="2"/>
      <c r="G766" s="2"/>
      <c r="H766" s="2"/>
      <c r="I766" s="2"/>
      <c r="J766" s="2"/>
      <c r="K766" s="2"/>
    </row>
    <row r="767" spans="3:11" s="1" customFormat="1" x14ac:dyDescent="0.25">
      <c r="C767"/>
      <c r="D767" s="2"/>
      <c r="E767" s="2"/>
      <c r="F767" s="2"/>
      <c r="G767" s="2"/>
      <c r="H767" s="2"/>
      <c r="I767" s="2"/>
      <c r="J767" s="2"/>
      <c r="K767" s="2"/>
    </row>
    <row r="768" spans="3:11" s="1" customFormat="1" x14ac:dyDescent="0.25">
      <c r="C768"/>
      <c r="D768" s="2"/>
      <c r="E768" s="2"/>
      <c r="F768" s="2"/>
      <c r="G768" s="2"/>
      <c r="H768" s="2"/>
      <c r="I768" s="2"/>
      <c r="J768" s="2"/>
      <c r="K768" s="2"/>
    </row>
    <row r="769" spans="3:11" s="1" customFormat="1" x14ac:dyDescent="0.25">
      <c r="C769"/>
      <c r="D769" s="2"/>
      <c r="E769" s="2"/>
      <c r="F769" s="2"/>
      <c r="G769" s="2"/>
      <c r="H769" s="2"/>
      <c r="I769" s="2"/>
      <c r="J769" s="2"/>
      <c r="K769" s="2"/>
    </row>
    <row r="770" spans="3:11" s="1" customFormat="1" x14ac:dyDescent="0.25">
      <c r="C770"/>
      <c r="D770" s="2"/>
      <c r="E770" s="2"/>
      <c r="F770" s="2"/>
      <c r="G770" s="2"/>
      <c r="H770" s="2"/>
      <c r="I770" s="2"/>
      <c r="J770" s="2"/>
      <c r="K770" s="2"/>
    </row>
    <row r="771" spans="3:11" s="1" customFormat="1" x14ac:dyDescent="0.25">
      <c r="C771"/>
      <c r="D771" s="2"/>
      <c r="E771" s="2"/>
      <c r="F771" s="2"/>
      <c r="G771" s="2"/>
      <c r="H771" s="2"/>
      <c r="I771" s="2"/>
      <c r="J771" s="2"/>
      <c r="K771" s="2"/>
    </row>
    <row r="772" spans="3:11" s="1" customFormat="1" x14ac:dyDescent="0.25">
      <c r="C772"/>
      <c r="D772" s="2"/>
      <c r="E772" s="2"/>
      <c r="F772" s="2"/>
      <c r="G772" s="2"/>
      <c r="H772" s="2"/>
      <c r="I772" s="2"/>
      <c r="J772" s="2"/>
      <c r="K772" s="2"/>
    </row>
    <row r="773" spans="3:11" s="1" customFormat="1" x14ac:dyDescent="0.25">
      <c r="C773"/>
      <c r="D773" s="2"/>
      <c r="E773" s="2"/>
      <c r="F773" s="2"/>
      <c r="G773" s="2"/>
      <c r="H773" s="2"/>
      <c r="I773" s="2"/>
      <c r="J773" s="2"/>
      <c r="K773" s="2"/>
    </row>
    <row r="774" spans="3:11" s="1" customFormat="1" x14ac:dyDescent="0.25">
      <c r="C774"/>
      <c r="D774" s="2"/>
      <c r="E774" s="2"/>
      <c r="F774" s="2"/>
      <c r="G774" s="2"/>
      <c r="H774" s="2"/>
      <c r="I774" s="2"/>
      <c r="J774" s="2"/>
      <c r="K774" s="2"/>
    </row>
    <row r="775" spans="3:11" s="1" customFormat="1" x14ac:dyDescent="0.25">
      <c r="C775"/>
      <c r="D775" s="2"/>
      <c r="E775" s="2"/>
      <c r="F775" s="2"/>
      <c r="G775" s="2"/>
      <c r="H775" s="2"/>
      <c r="I775" s="2"/>
      <c r="J775" s="2"/>
      <c r="K775" s="2"/>
    </row>
    <row r="776" spans="3:11" s="1" customFormat="1" x14ac:dyDescent="0.25">
      <c r="C776"/>
      <c r="D776" s="2"/>
      <c r="E776" s="2"/>
      <c r="F776" s="2"/>
      <c r="G776" s="2"/>
      <c r="H776" s="2"/>
      <c r="I776" s="2"/>
      <c r="J776" s="2"/>
      <c r="K776" s="2"/>
    </row>
    <row r="777" spans="3:11" s="1" customFormat="1" x14ac:dyDescent="0.25">
      <c r="C777"/>
      <c r="D777" s="2"/>
      <c r="E777" s="2"/>
      <c r="F777" s="2"/>
      <c r="G777" s="2"/>
      <c r="H777" s="2"/>
      <c r="I777" s="2"/>
      <c r="J777" s="2"/>
      <c r="K777" s="2"/>
    </row>
    <row r="778" spans="3:11" s="1" customFormat="1" x14ac:dyDescent="0.25">
      <c r="C778"/>
      <c r="D778" s="2"/>
      <c r="E778" s="2"/>
      <c r="F778" s="2"/>
      <c r="G778" s="2"/>
      <c r="H778" s="2"/>
      <c r="I778" s="2"/>
      <c r="J778" s="2"/>
      <c r="K778" s="2"/>
    </row>
    <row r="779" spans="3:11" s="1" customFormat="1" x14ac:dyDescent="0.25">
      <c r="C779"/>
      <c r="D779" s="2"/>
      <c r="E779" s="2"/>
      <c r="F779" s="2"/>
      <c r="G779" s="2"/>
      <c r="H779" s="2"/>
      <c r="I779" s="2"/>
      <c r="J779" s="2"/>
      <c r="K779" s="2"/>
    </row>
    <row r="780" spans="3:11" s="1" customFormat="1" x14ac:dyDescent="0.25">
      <c r="C780"/>
      <c r="D780" s="2"/>
      <c r="E780" s="2"/>
      <c r="F780" s="2"/>
      <c r="G780" s="2"/>
      <c r="H780" s="2"/>
      <c r="I780" s="2"/>
      <c r="J780" s="2"/>
      <c r="K780" s="2"/>
    </row>
    <row r="781" spans="3:11" s="1" customFormat="1" x14ac:dyDescent="0.25">
      <c r="C781"/>
      <c r="D781" s="2"/>
      <c r="E781" s="2"/>
      <c r="F781" s="2"/>
      <c r="G781" s="2"/>
      <c r="H781" s="2"/>
      <c r="I781" s="2"/>
      <c r="J781" s="2"/>
      <c r="K781" s="2"/>
    </row>
    <row r="782" spans="3:11" s="1" customFormat="1" x14ac:dyDescent="0.25">
      <c r="C782"/>
      <c r="D782" s="2"/>
      <c r="E782" s="2"/>
      <c r="F782" s="2"/>
      <c r="G782" s="2"/>
      <c r="H782" s="2"/>
      <c r="I782" s="2"/>
      <c r="J782" s="2"/>
      <c r="K782" s="2"/>
    </row>
    <row r="783" spans="3:11" s="1" customFormat="1" x14ac:dyDescent="0.25">
      <c r="C783"/>
      <c r="D783" s="2"/>
      <c r="E783" s="2"/>
      <c r="F783" s="2"/>
      <c r="G783" s="2"/>
      <c r="H783" s="2"/>
      <c r="I783" s="2"/>
      <c r="J783" s="2"/>
      <c r="K783" s="2"/>
    </row>
    <row r="784" spans="3:11" s="1" customFormat="1" x14ac:dyDescent="0.25">
      <c r="C784"/>
      <c r="D784" s="2"/>
      <c r="E784" s="2"/>
      <c r="F784" s="2"/>
      <c r="G784" s="2"/>
      <c r="H784" s="2"/>
      <c r="I784" s="2"/>
      <c r="J784" s="2"/>
      <c r="K784" s="2"/>
    </row>
    <row r="785" spans="3:11" s="1" customFormat="1" x14ac:dyDescent="0.25">
      <c r="C785"/>
      <c r="D785" s="2"/>
      <c r="E785" s="2"/>
      <c r="F785" s="2"/>
      <c r="G785" s="2"/>
      <c r="H785" s="2"/>
      <c r="I785" s="2"/>
      <c r="J785" s="2"/>
      <c r="K785" s="2"/>
    </row>
    <row r="786" spans="3:11" s="1" customFormat="1" x14ac:dyDescent="0.25">
      <c r="C786"/>
      <c r="D786" s="2"/>
      <c r="E786" s="2"/>
      <c r="F786" s="2"/>
      <c r="G786" s="2"/>
      <c r="H786" s="2"/>
      <c r="I786" s="2"/>
      <c r="J786" s="2"/>
      <c r="K786" s="2"/>
    </row>
    <row r="787" spans="3:11" s="1" customFormat="1" x14ac:dyDescent="0.25">
      <c r="C787"/>
      <c r="D787" s="2"/>
      <c r="E787" s="2"/>
      <c r="F787" s="2"/>
      <c r="G787" s="2"/>
      <c r="H787" s="2"/>
      <c r="I787" s="2"/>
      <c r="J787" s="2"/>
      <c r="K787" s="2"/>
    </row>
    <row r="788" spans="3:11" s="1" customFormat="1" x14ac:dyDescent="0.25">
      <c r="C788"/>
      <c r="D788" s="2"/>
      <c r="E788" s="2"/>
      <c r="F788" s="2"/>
      <c r="G788" s="2"/>
      <c r="H788" s="2"/>
      <c r="I788" s="2"/>
      <c r="J788" s="2"/>
      <c r="K788" s="2"/>
    </row>
    <row r="789" spans="3:11" s="1" customFormat="1" x14ac:dyDescent="0.25">
      <c r="C789"/>
      <c r="D789" s="2"/>
      <c r="E789" s="2"/>
      <c r="F789" s="2"/>
      <c r="G789" s="2"/>
      <c r="H789" s="2"/>
      <c r="I789" s="2"/>
      <c r="J789" s="2"/>
      <c r="K789" s="2"/>
    </row>
    <row r="790" spans="3:11" s="1" customFormat="1" x14ac:dyDescent="0.25">
      <c r="C790"/>
      <c r="D790" s="2"/>
      <c r="E790" s="2"/>
      <c r="F790" s="2"/>
      <c r="G790" s="2"/>
      <c r="H790" s="2"/>
      <c r="I790" s="2"/>
      <c r="J790" s="2"/>
      <c r="K790" s="2"/>
    </row>
    <row r="791" spans="3:11" s="1" customFormat="1" x14ac:dyDescent="0.25">
      <c r="C791"/>
      <c r="D791" s="2"/>
      <c r="E791" s="2"/>
      <c r="F791" s="2"/>
      <c r="G791" s="2"/>
      <c r="H791" s="2"/>
      <c r="I791" s="2"/>
      <c r="J791" s="2"/>
      <c r="K791" s="2"/>
    </row>
    <row r="792" spans="3:11" s="1" customFormat="1" x14ac:dyDescent="0.25">
      <c r="C792"/>
      <c r="D792" s="2"/>
      <c r="E792" s="2"/>
      <c r="F792" s="2"/>
      <c r="G792" s="2"/>
      <c r="H792" s="2"/>
      <c r="I792" s="2"/>
      <c r="J792" s="2"/>
      <c r="K792" s="2"/>
    </row>
    <row r="793" spans="3:11" s="1" customFormat="1" x14ac:dyDescent="0.25">
      <c r="C793"/>
      <c r="D793" s="2"/>
      <c r="E793" s="2"/>
      <c r="F793" s="2"/>
      <c r="G793" s="2"/>
      <c r="H793" s="2"/>
      <c r="I793" s="2"/>
      <c r="J793" s="2"/>
      <c r="K793" s="2"/>
    </row>
    <row r="794" spans="3:11" s="1" customFormat="1" x14ac:dyDescent="0.25">
      <c r="C794"/>
      <c r="D794" s="2"/>
      <c r="E794" s="2"/>
      <c r="F794" s="2"/>
      <c r="G794" s="2"/>
      <c r="H794" s="2"/>
      <c r="I794" s="2"/>
      <c r="J794" s="2"/>
      <c r="K794" s="2"/>
    </row>
    <row r="795" spans="3:11" s="1" customFormat="1" x14ac:dyDescent="0.25">
      <c r="C795"/>
      <c r="D795" s="2"/>
      <c r="E795" s="2"/>
      <c r="F795" s="2"/>
      <c r="G795" s="2"/>
      <c r="H795" s="2"/>
      <c r="I795" s="2"/>
      <c r="J795" s="2"/>
      <c r="K795" s="2"/>
    </row>
    <row r="796" spans="3:11" s="1" customFormat="1" x14ac:dyDescent="0.25">
      <c r="C796"/>
      <c r="D796" s="2"/>
      <c r="E796" s="2"/>
      <c r="F796" s="2"/>
      <c r="G796" s="2"/>
      <c r="H796" s="2"/>
      <c r="I796" s="2"/>
      <c r="J796" s="2"/>
      <c r="K796" s="2"/>
    </row>
    <row r="797" spans="3:11" s="1" customFormat="1" x14ac:dyDescent="0.25">
      <c r="C797"/>
      <c r="D797" s="2"/>
      <c r="E797" s="2"/>
      <c r="F797" s="2"/>
      <c r="G797" s="2"/>
      <c r="H797" s="2"/>
      <c r="I797" s="2"/>
      <c r="J797" s="2"/>
      <c r="K797" s="2"/>
    </row>
    <row r="798" spans="3:11" s="1" customFormat="1" x14ac:dyDescent="0.25">
      <c r="C798"/>
      <c r="D798" s="2"/>
      <c r="E798" s="2"/>
      <c r="F798" s="2"/>
      <c r="G798" s="2"/>
      <c r="H798" s="2"/>
      <c r="I798" s="2"/>
      <c r="J798" s="2"/>
      <c r="K798" s="2"/>
    </row>
    <row r="799" spans="3:11" s="1" customFormat="1" x14ac:dyDescent="0.25">
      <c r="C799"/>
      <c r="D799" s="2"/>
      <c r="E799" s="2"/>
      <c r="F799" s="2"/>
      <c r="G799" s="2"/>
      <c r="H799" s="2"/>
      <c r="I799" s="2"/>
      <c r="J799" s="2"/>
      <c r="K799" s="2"/>
    </row>
    <row r="800" spans="3:11" s="1" customFormat="1" x14ac:dyDescent="0.25">
      <c r="C800"/>
      <c r="D800" s="2"/>
      <c r="E800" s="2"/>
      <c r="F800" s="2"/>
      <c r="G800" s="2"/>
      <c r="H800" s="2"/>
      <c r="I800" s="2"/>
      <c r="J800" s="2"/>
      <c r="K800" s="2"/>
    </row>
    <row r="801" spans="3:11" s="1" customFormat="1" x14ac:dyDescent="0.25">
      <c r="C801"/>
      <c r="D801" s="2"/>
      <c r="E801" s="2"/>
      <c r="F801" s="2"/>
      <c r="G801" s="2"/>
      <c r="H801" s="2"/>
      <c r="I801" s="2"/>
      <c r="J801" s="2"/>
      <c r="K801" s="2"/>
    </row>
    <row r="802" spans="3:11" s="1" customFormat="1" x14ac:dyDescent="0.25">
      <c r="C802"/>
      <c r="D802" s="2"/>
      <c r="E802" s="2"/>
      <c r="F802" s="2"/>
      <c r="G802" s="2"/>
      <c r="H802" s="2"/>
      <c r="I802" s="2"/>
      <c r="J802" s="2"/>
      <c r="K802" s="2"/>
    </row>
    <row r="803" spans="3:11" s="1" customFormat="1" x14ac:dyDescent="0.25">
      <c r="C803"/>
      <c r="D803" s="2"/>
      <c r="E803" s="2"/>
      <c r="F803" s="2"/>
      <c r="G803" s="2"/>
      <c r="H803" s="2"/>
      <c r="I803" s="2"/>
      <c r="J803" s="2"/>
      <c r="K803" s="2"/>
    </row>
    <row r="804" spans="3:11" s="1" customFormat="1" x14ac:dyDescent="0.25">
      <c r="C804"/>
      <c r="D804" s="2"/>
      <c r="E804" s="2"/>
      <c r="F804" s="2"/>
      <c r="G804" s="2"/>
      <c r="H804" s="2"/>
      <c r="I804" s="2"/>
      <c r="J804" s="2"/>
      <c r="K804" s="2"/>
    </row>
    <row r="805" spans="3:11" s="1" customFormat="1" x14ac:dyDescent="0.25">
      <c r="C805"/>
      <c r="D805" s="2"/>
      <c r="E805" s="2"/>
      <c r="F805" s="2"/>
      <c r="G805" s="2"/>
      <c r="H805" s="2"/>
      <c r="I805" s="2"/>
      <c r="J805" s="2"/>
      <c r="K805" s="2"/>
    </row>
    <row r="806" spans="3:11" s="1" customFormat="1" x14ac:dyDescent="0.25">
      <c r="C806"/>
      <c r="D806" s="2"/>
      <c r="E806" s="2"/>
      <c r="F806" s="2"/>
      <c r="G806" s="2"/>
      <c r="H806" s="2"/>
      <c r="I806" s="2"/>
      <c r="J806" s="2"/>
      <c r="K806" s="2"/>
    </row>
    <row r="807" spans="3:11" s="1" customFormat="1" x14ac:dyDescent="0.25">
      <c r="C807"/>
      <c r="D807" s="2"/>
      <c r="E807" s="2"/>
      <c r="F807" s="2"/>
      <c r="G807" s="2"/>
      <c r="H807" s="2"/>
      <c r="I807" s="2"/>
      <c r="J807" s="2"/>
      <c r="K807" s="2"/>
    </row>
    <row r="808" spans="3:11" s="1" customFormat="1" x14ac:dyDescent="0.25">
      <c r="C808"/>
      <c r="D808" s="2"/>
      <c r="E808" s="2"/>
      <c r="F808" s="2"/>
      <c r="G808" s="2"/>
      <c r="H808" s="2"/>
      <c r="I808" s="2"/>
      <c r="J808" s="2"/>
      <c r="K808" s="2"/>
    </row>
    <row r="809" spans="3:11" s="1" customFormat="1" x14ac:dyDescent="0.25">
      <c r="C809"/>
      <c r="D809" s="2"/>
      <c r="E809" s="2"/>
      <c r="F809" s="2"/>
      <c r="G809" s="2"/>
      <c r="H809" s="2"/>
      <c r="I809" s="2"/>
      <c r="J809" s="2"/>
      <c r="K809" s="2"/>
    </row>
    <row r="810" spans="3:11" s="1" customFormat="1" x14ac:dyDescent="0.25">
      <c r="C810"/>
      <c r="D810" s="2"/>
      <c r="E810" s="2"/>
      <c r="F810" s="2"/>
      <c r="G810" s="2"/>
      <c r="H810" s="2"/>
      <c r="I810" s="2"/>
      <c r="J810" s="2"/>
      <c r="K810" s="2"/>
    </row>
    <row r="811" spans="3:11" s="1" customFormat="1" x14ac:dyDescent="0.25">
      <c r="C811"/>
      <c r="D811" s="2"/>
      <c r="E811" s="2"/>
      <c r="F811" s="2"/>
      <c r="G811" s="2"/>
      <c r="H811" s="2"/>
      <c r="I811" s="2"/>
      <c r="J811" s="2"/>
      <c r="K811" s="2"/>
    </row>
    <row r="812" spans="3:11" s="1" customFormat="1" x14ac:dyDescent="0.25">
      <c r="C812"/>
      <c r="D812" s="2"/>
      <c r="E812" s="2"/>
      <c r="F812" s="2"/>
      <c r="G812" s="2"/>
      <c r="H812" s="2"/>
      <c r="I812" s="2"/>
      <c r="J812" s="2"/>
      <c r="K812" s="2"/>
    </row>
    <row r="813" spans="3:11" s="1" customFormat="1" x14ac:dyDescent="0.25">
      <c r="C813"/>
      <c r="D813" s="2"/>
      <c r="E813" s="2"/>
      <c r="F813" s="2"/>
      <c r="G813" s="2"/>
      <c r="H813" s="2"/>
      <c r="I813" s="2"/>
      <c r="J813" s="2"/>
      <c r="K813" s="2"/>
    </row>
    <row r="814" spans="3:11" s="1" customFormat="1" x14ac:dyDescent="0.25">
      <c r="C814"/>
      <c r="D814" s="2"/>
      <c r="E814" s="2"/>
      <c r="F814" s="2"/>
      <c r="G814" s="2"/>
      <c r="H814" s="2"/>
      <c r="I814" s="2"/>
      <c r="J814" s="2"/>
      <c r="K814" s="2"/>
    </row>
    <row r="815" spans="3:11" s="1" customFormat="1" x14ac:dyDescent="0.25">
      <c r="C815"/>
      <c r="D815" s="2"/>
      <c r="E815" s="2"/>
      <c r="F815" s="2"/>
      <c r="G815" s="2"/>
      <c r="H815" s="2"/>
      <c r="I815" s="2"/>
      <c r="J815" s="2"/>
      <c r="K815" s="2"/>
    </row>
    <row r="816" spans="3:11" s="1" customFormat="1" x14ac:dyDescent="0.25">
      <c r="C816"/>
      <c r="D816" s="2"/>
      <c r="E816" s="2"/>
      <c r="F816" s="2"/>
      <c r="G816" s="2"/>
      <c r="H816" s="2"/>
      <c r="I816" s="2"/>
      <c r="J816" s="2"/>
      <c r="K816" s="2"/>
    </row>
    <row r="817" spans="3:11" s="1" customFormat="1" x14ac:dyDescent="0.25">
      <c r="C817"/>
      <c r="D817" s="2"/>
      <c r="E817" s="2"/>
      <c r="F817" s="2"/>
      <c r="G817" s="2"/>
      <c r="H817" s="2"/>
      <c r="I817" s="2"/>
      <c r="J817" s="2"/>
      <c r="K817" s="2"/>
    </row>
    <row r="818" spans="3:11" s="1" customFormat="1" x14ac:dyDescent="0.25">
      <c r="C818"/>
      <c r="D818" s="2"/>
      <c r="E818" s="2"/>
      <c r="F818" s="2"/>
      <c r="G818" s="2"/>
      <c r="H818" s="2"/>
      <c r="I818" s="2"/>
      <c r="J818" s="2"/>
      <c r="K818" s="2"/>
    </row>
    <row r="819" spans="3:11" s="1" customFormat="1" x14ac:dyDescent="0.25">
      <c r="C819"/>
      <c r="D819" s="2"/>
      <c r="E819" s="2"/>
      <c r="F819" s="2"/>
      <c r="G819" s="2"/>
      <c r="H819" s="2"/>
      <c r="I819" s="2"/>
      <c r="J819" s="2"/>
      <c r="K819" s="2"/>
    </row>
    <row r="820" spans="3:11" s="1" customFormat="1" x14ac:dyDescent="0.25">
      <c r="C820"/>
      <c r="D820" s="2"/>
      <c r="E820" s="2"/>
      <c r="F820" s="2"/>
      <c r="G820" s="2"/>
      <c r="H820" s="2"/>
      <c r="I820" s="2"/>
      <c r="J820" s="2"/>
      <c r="K820" s="2"/>
    </row>
    <row r="821" spans="3:11" s="1" customFormat="1" x14ac:dyDescent="0.25">
      <c r="C821"/>
      <c r="D821" s="2"/>
      <c r="E821" s="2"/>
      <c r="F821" s="2"/>
      <c r="G821" s="2"/>
      <c r="H821" s="2"/>
      <c r="I821" s="2"/>
      <c r="J821" s="2"/>
      <c r="K821" s="2"/>
    </row>
    <row r="822" spans="3:11" s="1" customFormat="1" x14ac:dyDescent="0.25">
      <c r="C822"/>
      <c r="D822" s="2"/>
      <c r="E822" s="2"/>
      <c r="F822" s="2"/>
      <c r="G822" s="2"/>
      <c r="H822" s="2"/>
      <c r="I822" s="2"/>
      <c r="J822" s="2"/>
      <c r="K822" s="2"/>
    </row>
    <row r="823" spans="3:11" s="1" customFormat="1" x14ac:dyDescent="0.25">
      <c r="C823"/>
      <c r="D823" s="2"/>
      <c r="E823" s="2"/>
      <c r="F823" s="2"/>
      <c r="G823" s="2"/>
      <c r="H823" s="2"/>
      <c r="I823" s="2"/>
      <c r="J823" s="2"/>
      <c r="K823" s="2"/>
    </row>
    <row r="824" spans="3:11" s="1" customFormat="1" x14ac:dyDescent="0.25">
      <c r="C824"/>
      <c r="D824" s="2"/>
      <c r="E824" s="2"/>
      <c r="F824" s="2"/>
      <c r="G824" s="2"/>
      <c r="H824" s="2"/>
      <c r="I824" s="2"/>
      <c r="J824" s="2"/>
      <c r="K824" s="2"/>
    </row>
    <row r="825" spans="3:11" s="1" customFormat="1" x14ac:dyDescent="0.25">
      <c r="C825"/>
      <c r="D825" s="2"/>
      <c r="E825" s="2"/>
      <c r="F825" s="2"/>
      <c r="G825" s="2"/>
      <c r="H825" s="2"/>
      <c r="I825" s="2"/>
      <c r="J825" s="2"/>
      <c r="K825" s="2"/>
    </row>
    <row r="826" spans="3:11" s="1" customFormat="1" x14ac:dyDescent="0.25">
      <c r="C826"/>
      <c r="D826" s="2"/>
      <c r="E826" s="2"/>
      <c r="F826" s="2"/>
      <c r="G826" s="2"/>
      <c r="H826" s="2"/>
      <c r="I826" s="2"/>
      <c r="J826" s="2"/>
      <c r="K826" s="2"/>
    </row>
    <row r="827" spans="3:11" s="1" customFormat="1" x14ac:dyDescent="0.25">
      <c r="C827"/>
      <c r="D827" s="2"/>
      <c r="E827" s="2"/>
      <c r="F827" s="2"/>
      <c r="G827" s="2"/>
      <c r="H827" s="2"/>
      <c r="I827" s="2"/>
      <c r="J827" s="2"/>
      <c r="K827" s="2"/>
    </row>
    <row r="828" spans="3:11" s="1" customFormat="1" x14ac:dyDescent="0.25">
      <c r="C828"/>
      <c r="D828" s="2"/>
      <c r="E828" s="2"/>
      <c r="F828" s="2"/>
      <c r="G828" s="2"/>
      <c r="H828" s="2"/>
      <c r="I828" s="2"/>
      <c r="J828" s="2"/>
      <c r="K828" s="2"/>
    </row>
    <row r="829" spans="3:11" s="1" customFormat="1" x14ac:dyDescent="0.25">
      <c r="C829"/>
      <c r="D829" s="2"/>
      <c r="E829" s="2"/>
      <c r="F829" s="2"/>
      <c r="G829" s="2"/>
      <c r="H829" s="2"/>
      <c r="I829" s="2"/>
      <c r="J829" s="2"/>
      <c r="K829" s="2"/>
    </row>
    <row r="830" spans="3:11" s="1" customFormat="1" x14ac:dyDescent="0.25">
      <c r="C830"/>
      <c r="D830" s="2"/>
      <c r="E830" s="2"/>
      <c r="F830" s="2"/>
      <c r="G830" s="2"/>
      <c r="H830" s="2"/>
      <c r="I830" s="2"/>
      <c r="J830" s="2"/>
      <c r="K830" s="2"/>
    </row>
    <row r="831" spans="3:11" s="1" customFormat="1" x14ac:dyDescent="0.25">
      <c r="C831"/>
      <c r="D831" s="2"/>
      <c r="E831" s="2"/>
      <c r="F831" s="2"/>
      <c r="G831" s="2"/>
      <c r="H831" s="2"/>
      <c r="I831" s="2"/>
      <c r="J831" s="2"/>
      <c r="K831" s="2"/>
    </row>
    <row r="832" spans="3:11" s="1" customFormat="1" x14ac:dyDescent="0.25">
      <c r="C832"/>
      <c r="D832" s="2"/>
      <c r="E832" s="2"/>
      <c r="F832" s="2"/>
      <c r="G832" s="2"/>
      <c r="H832" s="2"/>
      <c r="I832" s="2"/>
      <c r="J832" s="2"/>
      <c r="K832" s="2"/>
    </row>
    <row r="833" spans="3:11" s="1" customFormat="1" x14ac:dyDescent="0.25">
      <c r="C833"/>
      <c r="D833" s="2"/>
      <c r="E833" s="2"/>
      <c r="F833" s="2"/>
      <c r="G833" s="2"/>
      <c r="H833" s="2"/>
      <c r="I833" s="2"/>
      <c r="J833" s="2"/>
      <c r="K833" s="2"/>
    </row>
    <row r="834" spans="3:11" s="1" customFormat="1" x14ac:dyDescent="0.25">
      <c r="C834"/>
      <c r="D834" s="2"/>
      <c r="E834" s="2"/>
      <c r="F834" s="2"/>
      <c r="G834" s="2"/>
      <c r="H834" s="2"/>
      <c r="I834" s="2"/>
      <c r="J834" s="2"/>
      <c r="K834" s="2"/>
    </row>
    <row r="835" spans="3:11" s="1" customFormat="1" x14ac:dyDescent="0.25">
      <c r="C835"/>
      <c r="D835" s="2"/>
      <c r="E835" s="2"/>
      <c r="F835" s="2"/>
      <c r="G835" s="2"/>
      <c r="H835" s="2"/>
      <c r="I835" s="2"/>
      <c r="J835" s="2"/>
      <c r="K835" s="2"/>
    </row>
    <row r="836" spans="3:11" s="1" customFormat="1" x14ac:dyDescent="0.25">
      <c r="C836"/>
      <c r="D836" s="2"/>
      <c r="E836" s="2"/>
      <c r="F836" s="2"/>
      <c r="G836" s="2"/>
      <c r="H836" s="2"/>
      <c r="I836" s="2"/>
      <c r="J836" s="2"/>
      <c r="K836" s="2"/>
    </row>
    <row r="837" spans="3:11" s="1" customFormat="1" x14ac:dyDescent="0.25">
      <c r="C837"/>
      <c r="D837" s="2"/>
      <c r="E837" s="2"/>
      <c r="F837" s="2"/>
      <c r="G837" s="2"/>
      <c r="H837" s="2"/>
      <c r="I837" s="2"/>
      <c r="J837" s="2"/>
      <c r="K837" s="2"/>
    </row>
    <row r="838" spans="3:11" s="1" customFormat="1" x14ac:dyDescent="0.25">
      <c r="C838"/>
      <c r="D838" s="2"/>
      <c r="E838" s="2"/>
      <c r="F838" s="2"/>
      <c r="G838" s="2"/>
      <c r="H838" s="2"/>
      <c r="I838" s="2"/>
      <c r="J838" s="2"/>
      <c r="K838" s="2"/>
    </row>
    <row r="839" spans="3:11" s="1" customFormat="1" x14ac:dyDescent="0.25">
      <c r="C839"/>
      <c r="D839" s="2"/>
      <c r="E839" s="2"/>
      <c r="F839" s="2"/>
      <c r="G839" s="2"/>
      <c r="H839" s="2"/>
      <c r="I839" s="2"/>
      <c r="J839" s="2"/>
      <c r="K839" s="2"/>
    </row>
    <row r="840" spans="3:11" s="1" customFormat="1" x14ac:dyDescent="0.25">
      <c r="C840"/>
      <c r="D840" s="2"/>
      <c r="E840" s="2"/>
      <c r="F840" s="2"/>
      <c r="G840" s="2"/>
      <c r="H840" s="2"/>
      <c r="I840" s="2"/>
      <c r="J840" s="2"/>
      <c r="K840" s="2"/>
    </row>
    <row r="841" spans="3:11" s="1" customFormat="1" x14ac:dyDescent="0.25">
      <c r="C841"/>
      <c r="D841" s="2"/>
      <c r="E841" s="2"/>
      <c r="F841" s="2"/>
      <c r="G841" s="2"/>
      <c r="H841" s="2"/>
      <c r="I841" s="2"/>
      <c r="J841" s="2"/>
      <c r="K841" s="2"/>
    </row>
    <row r="842" spans="3:11" s="1" customFormat="1" x14ac:dyDescent="0.25">
      <c r="C842"/>
      <c r="D842" s="2"/>
      <c r="E842" s="2"/>
      <c r="F842" s="2"/>
      <c r="G842" s="2"/>
      <c r="H842" s="2"/>
      <c r="I842" s="2"/>
      <c r="J842" s="2"/>
      <c r="K842" s="2"/>
    </row>
    <row r="843" spans="3:11" s="1" customFormat="1" x14ac:dyDescent="0.25">
      <c r="C843"/>
      <c r="D843" s="2"/>
      <c r="E843" s="2"/>
      <c r="F843" s="2"/>
      <c r="G843" s="2"/>
      <c r="H843" s="2"/>
      <c r="I843" s="2"/>
      <c r="J843" s="2"/>
      <c r="K843" s="2"/>
    </row>
    <row r="844" spans="3:11" s="1" customFormat="1" x14ac:dyDescent="0.25">
      <c r="C844"/>
      <c r="D844" s="2"/>
      <c r="E844" s="2"/>
      <c r="F844" s="2"/>
      <c r="G844" s="2"/>
      <c r="H844" s="2"/>
      <c r="I844" s="2"/>
      <c r="J844" s="2"/>
      <c r="K844" s="2"/>
    </row>
    <row r="845" spans="3:11" s="1" customFormat="1" x14ac:dyDescent="0.25">
      <c r="C845"/>
      <c r="D845" s="2"/>
      <c r="E845" s="2"/>
      <c r="F845" s="2"/>
      <c r="G845" s="2"/>
      <c r="H845" s="2"/>
      <c r="I845" s="2"/>
      <c r="J845" s="2"/>
      <c r="K845" s="2"/>
    </row>
    <row r="846" spans="3:11" s="1" customFormat="1" x14ac:dyDescent="0.25">
      <c r="C846"/>
      <c r="D846" s="2"/>
      <c r="E846" s="2"/>
      <c r="F846" s="2"/>
      <c r="G846" s="2"/>
      <c r="H846" s="2"/>
      <c r="I846" s="2"/>
      <c r="J846" s="2"/>
      <c r="K846" s="2"/>
    </row>
    <row r="847" spans="3:11" s="1" customFormat="1" x14ac:dyDescent="0.25">
      <c r="C847"/>
      <c r="D847" s="2"/>
      <c r="E847" s="2"/>
      <c r="F847" s="2"/>
      <c r="G847" s="2"/>
      <c r="H847" s="2"/>
      <c r="I847" s="2"/>
      <c r="J847" s="2"/>
      <c r="K847" s="2"/>
    </row>
    <row r="848" spans="3:11" s="1" customFormat="1" x14ac:dyDescent="0.25">
      <c r="C848"/>
      <c r="D848" s="2"/>
      <c r="E848" s="2"/>
      <c r="F848" s="2"/>
      <c r="G848" s="2"/>
      <c r="H848" s="2"/>
      <c r="I848" s="2"/>
      <c r="J848" s="2"/>
      <c r="K848" s="2"/>
    </row>
  </sheetData>
  <autoFilter ref="A5:U142" xr:uid="{2B51EFBE-5234-435C-A51E-E0F6FB0C4CF7}"/>
  <mergeCells count="117">
    <mergeCell ref="C16:C21"/>
    <mergeCell ref="F16:F18"/>
    <mergeCell ref="P16:P21"/>
    <mergeCell ref="Q16:Q21"/>
    <mergeCell ref="W16:W21"/>
    <mergeCell ref="B17:B18"/>
    <mergeCell ref="B19:B21"/>
    <mergeCell ref="F19:F21"/>
    <mergeCell ref="B6:B10"/>
    <mergeCell ref="C6:C10"/>
    <mergeCell ref="F6:F10"/>
    <mergeCell ref="Q6:Q10"/>
    <mergeCell ref="W6:W10"/>
    <mergeCell ref="B11:B15"/>
    <mergeCell ref="C11:C15"/>
    <mergeCell ref="F11:F15"/>
    <mergeCell ref="Q11:Q15"/>
    <mergeCell ref="W11:W15"/>
    <mergeCell ref="B22:B24"/>
    <mergeCell ref="C22:C28"/>
    <mergeCell ref="F22:F28"/>
    <mergeCell ref="Q22:Q28"/>
    <mergeCell ref="W22:W28"/>
    <mergeCell ref="B29:B31"/>
    <mergeCell ref="C29:C31"/>
    <mergeCell ref="F29:F31"/>
    <mergeCell ref="Q29:Q31"/>
    <mergeCell ref="W29:W31"/>
    <mergeCell ref="B32:B34"/>
    <mergeCell ref="C32:C34"/>
    <mergeCell ref="F32:F34"/>
    <mergeCell ref="Q32:Q34"/>
    <mergeCell ref="W32:W34"/>
    <mergeCell ref="B35:B38"/>
    <mergeCell ref="C35:C38"/>
    <mergeCell ref="F35:F38"/>
    <mergeCell ref="Q35:Q38"/>
    <mergeCell ref="W35:W38"/>
    <mergeCell ref="B39:B40"/>
    <mergeCell ref="C39:C40"/>
    <mergeCell ref="F39:F40"/>
    <mergeCell ref="Q39:Q40"/>
    <mergeCell ref="W39:W40"/>
    <mergeCell ref="B42:B44"/>
    <mergeCell ref="C42:C44"/>
    <mergeCell ref="F42:F44"/>
    <mergeCell ref="Q42:Q44"/>
    <mergeCell ref="W42:W44"/>
    <mergeCell ref="B45:B48"/>
    <mergeCell ref="C45:C48"/>
    <mergeCell ref="F45:F48"/>
    <mergeCell ref="Q45:Q48"/>
    <mergeCell ref="W45:W48"/>
    <mergeCell ref="B49:B52"/>
    <mergeCell ref="C49:C52"/>
    <mergeCell ref="F49:F52"/>
    <mergeCell ref="Q49:Q52"/>
    <mergeCell ref="W49:W52"/>
    <mergeCell ref="B58:B60"/>
    <mergeCell ref="C58:C60"/>
    <mergeCell ref="F58:F60"/>
    <mergeCell ref="Q58:Q60"/>
    <mergeCell ref="W58:W60"/>
    <mergeCell ref="B61:B63"/>
    <mergeCell ref="F61:F63"/>
    <mergeCell ref="B54:B57"/>
    <mergeCell ref="C54:C57"/>
    <mergeCell ref="F54:F57"/>
    <mergeCell ref="P54:P57"/>
    <mergeCell ref="Q54:Q57"/>
    <mergeCell ref="W54:W57"/>
    <mergeCell ref="B76:B78"/>
    <mergeCell ref="F76:F78"/>
    <mergeCell ref="B79:B83"/>
    <mergeCell ref="F79:F83"/>
    <mergeCell ref="B84:B85"/>
    <mergeCell ref="F84:F85"/>
    <mergeCell ref="B64:B66"/>
    <mergeCell ref="F64:F66"/>
    <mergeCell ref="B67:B71"/>
    <mergeCell ref="F67:F71"/>
    <mergeCell ref="B72:B75"/>
    <mergeCell ref="F72:F75"/>
    <mergeCell ref="B95:B98"/>
    <mergeCell ref="F95:F98"/>
    <mergeCell ref="B99:B101"/>
    <mergeCell ref="F99:F101"/>
    <mergeCell ref="B102:B105"/>
    <mergeCell ref="F102:F105"/>
    <mergeCell ref="B86:B88"/>
    <mergeCell ref="F86:F88"/>
    <mergeCell ref="B89:B91"/>
    <mergeCell ref="F89:F91"/>
    <mergeCell ref="B92:B94"/>
    <mergeCell ref="F92:F94"/>
    <mergeCell ref="B116:B119"/>
    <mergeCell ref="F116:F119"/>
    <mergeCell ref="B120:B122"/>
    <mergeCell ref="F120:F122"/>
    <mergeCell ref="B123:B125"/>
    <mergeCell ref="F123:F125"/>
    <mergeCell ref="B106:B108"/>
    <mergeCell ref="F106:F108"/>
    <mergeCell ref="B109:B112"/>
    <mergeCell ref="F109:F112"/>
    <mergeCell ref="B113:B115"/>
    <mergeCell ref="F113:F115"/>
    <mergeCell ref="B136:B139"/>
    <mergeCell ref="F136:F139"/>
    <mergeCell ref="B140:B142"/>
    <mergeCell ref="F140:F142"/>
    <mergeCell ref="B126:B129"/>
    <mergeCell ref="F126:F129"/>
    <mergeCell ref="B130:B132"/>
    <mergeCell ref="F130:F132"/>
    <mergeCell ref="B133:B135"/>
    <mergeCell ref="F133:F135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FAROL</vt:lpstr>
      <vt:lpstr>BACKUP</vt:lpstr>
      <vt:lpstr>Reunião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Welton Rosa/SPO/BR</dc:creator>
  <cp:lastModifiedBy>Kelly Piovezan</cp:lastModifiedBy>
  <dcterms:created xsi:type="dcterms:W3CDTF">2023-03-06T13:24:02Z</dcterms:created>
  <dcterms:modified xsi:type="dcterms:W3CDTF">2023-03-22T21:30:51Z</dcterms:modified>
</cp:coreProperties>
</file>